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2360" windowHeight="8775" activeTab="0"/>
  </bookViews>
  <sheets>
    <sheet name="Úrsli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Sheet1" sheetId="13" state="hidden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/>
  <calcPr fullCalcOnLoad="1"/>
</workbook>
</file>

<file path=xl/sharedStrings.xml><?xml version="1.0" encoding="utf-8"?>
<sst xmlns="http://schemas.openxmlformats.org/spreadsheetml/2006/main" count="4326" uniqueCount="138">
  <si>
    <t>Úrslit</t>
  </si>
  <si>
    <t>A</t>
  </si>
  <si>
    <t>B</t>
  </si>
  <si>
    <t>C</t>
  </si>
  <si>
    <t>D</t>
  </si>
  <si>
    <t>E</t>
  </si>
  <si>
    <t>F</t>
  </si>
  <si>
    <t>G</t>
  </si>
  <si>
    <t>H</t>
  </si>
  <si>
    <t>Andstæðingur</t>
  </si>
  <si>
    <t>Sigrar</t>
  </si>
  <si>
    <t>Íslandsmótið - deildarkeppni</t>
  </si>
  <si>
    <t>25. janúar - 22. mars 2010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</si>
  <si>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</si>
  <si>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</si>
  <si>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</si>
  <si>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</si>
  <si>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</si>
  <si>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</si>
  <si>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</si>
  <si>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</si>
  <si>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</si>
  <si>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</si>
  <si>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</si>
  <si>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</si>
  <si>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</si>
  <si>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</si>
  <si>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</si>
  <si>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</si>
  <si>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</si>
  <si>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</si>
  <si>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</si>
  <si>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</si>
  <si>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</si>
  <si>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</si>
  <si>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</si>
  <si>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</si>
  <si>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</si>
  <si>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</si>
  <si>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</si>
  <si>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</si>
  <si>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</si>
  <si>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</si>
  <si>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</si>
  <si>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</si>
  <si>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</si>
  <si>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</si>
  <si>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</si>
  <si>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</si>
  <si>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</si>
  <si>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</si>
  <si>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</si>
  <si>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</si>
  <si>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</si>
  <si>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</si>
  <si>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</si>
  <si>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</si>
  <si>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</si>
  <si>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</si>
  <si>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</si>
  <si>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</si>
  <si>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</si>
  <si>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</si>
  <si>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</si>
  <si>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</si>
  <si>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</si>
  <si>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</si>
  <si>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</si>
  <si>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</si>
  <si>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</si>
  <si>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</si>
  <si>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</si>
  <si>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</si>
  <si>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</si>
  <si>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</si>
  <si>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</si>
  <si>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</si>
  <si>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</si>
  <si>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</si>
  <si>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</si>
  <si>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</si>
  <si>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</si>
  <si>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</si>
  <si>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</si>
  <si>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</si>
  <si>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</si>
  <si>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</si>
  <si>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</si>
  <si>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15. mars.</t>
  </si>
  <si>
    <t>22. mars.</t>
  </si>
  <si>
    <t>Skot (LSD)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</si>
  <si>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</si>
  <si>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</si>
  <si>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</si>
  <si>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</si>
  <si>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</si>
  <si>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</si>
  <si>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</si>
  <si>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</si>
  <si>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</si>
  <si>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</si>
  <si>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</si>
  <si>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t>11. mars.</t>
  </si>
  <si>
    <t>1-1 gegn Riddurum, skotkeppnin gildir, bæði eiga möguleika</t>
  </si>
  <si>
    <t>1-1 gegn Skyttunum, skotkeppnin gildir, bæði eiga möguleika</t>
  </si>
  <si>
    <t>1-1 gegn Víkingum, Garpar vinna á skotkeppninni</t>
  </si>
  <si>
    <t>1-1 gegn Görpum, Víkingar tapa á skotkeppninni</t>
  </si>
  <si>
    <t>2-2 gegn Skyttunum og Fífunum</t>
  </si>
  <si>
    <t>1-3 gegn Riddurum og Fífunum</t>
  </si>
  <si>
    <t>3-1 gegn Riddurum og Skyttunum</t>
  </si>
  <si>
    <t>1-3 gegn Skyttunum og Görpum</t>
  </si>
  <si>
    <t>2-2 gegn Víkingum og Görpum</t>
  </si>
  <si>
    <t>3-1 gefn Víkingum og Skyttunum</t>
  </si>
  <si>
    <t>2-2 gegn Skyttunum og Görpum</t>
  </si>
  <si>
    <t>1-3 gegn Riddurum og Görpum</t>
  </si>
  <si>
    <t>Ástæða röðunar</t>
  </si>
  <si>
    <t>3-1 gefn Riddurum og Skyttunum</t>
  </si>
  <si>
    <t>3-3 gegn Skyttunum, Fífunum og Görpum</t>
  </si>
  <si>
    <t>1-5 gegn Riddurum, Fífunum og Görpum</t>
  </si>
  <si>
    <t>4-2 gegn Riddurum, Skyttunum og Görpum - 1-1 gegn Görpum - Fífurnar tapa á skotkeppni sama hvernig hún fer</t>
  </si>
  <si>
    <t>4-2 gegn Riddurum, Skyttunum og Fífunum - 1-1 gegn Fífunum - Garpar vinna á skotkeppni sama hvernig hún fer</t>
  </si>
  <si>
    <t>0-2 gegn Víkingum</t>
  </si>
  <si>
    <t>2-0 gegn Mammútum</t>
  </si>
  <si>
    <t>1-1 gegn Görpum, Riddarar tapa á skotkeppninni sama hvernig hún fer í lokaumferðinni</t>
  </si>
  <si>
    <t>1-1 gegn Riddurum, Garpar vinna á skotkeppninni sama hvernig hún fer í lokaumferðinni</t>
  </si>
  <si>
    <t>1-1 gegn Görpum, Víkingar tapa á skotkeppninni, sama hvernig hún fer í lokaumferðinni</t>
  </si>
  <si>
    <t>1-1 gegn Víkingum, Garpar vinna á skotkeppninni, sama hvernig hún fer í lokaumferðinni</t>
  </si>
  <si>
    <t>2-0 gegn Skyttunum</t>
  </si>
  <si>
    <t>0-2 gegn Fífunum</t>
  </si>
  <si>
    <t>0-2 gegn Görpum</t>
  </si>
  <si>
    <t>2-2 gegn Fífunum og Görpum</t>
  </si>
  <si>
    <t>2-2 gegn Riddurum og Görpum</t>
  </si>
  <si>
    <t>2-2 gegn Riddurum og Fífunum, Garpar sigra á skotkeppninni, alveg sama hvernig hún fer í lokaumferðinni</t>
  </si>
  <si>
    <t>0-4 gegn Fífunum og Görpum</t>
  </si>
  <si>
    <t xml:space="preserve">3-1 gegn Skyttunum og Görpum, 1-1 gegn Fífunum, Garpar vinna á skotkeppninni, sama hvernig hún fer í lokaumferðinni </t>
  </si>
  <si>
    <t xml:space="preserve">1-1 gegn Fífunum, Garpar vinna á skotkeppninni, sama hvernig hún fer í lokaumferðinni </t>
  </si>
  <si>
    <t xml:space="preserve">1-1 gegn Görpum, Fífurnar tapa á skotkeppninni, sama hvernig hún fer í lokaumferðinni </t>
  </si>
  <si>
    <t xml:space="preserve">3-1 gegn Skyttunum og Görpum, 1-1 gegn Garpar, Fífurnar tapa á skotkeppninni, sama hvernig hún fer í lokaumferðinni 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</si>
</sst>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"/>
    <numFmt numFmtId="191" formatCode="0.00000"/>
  </numFmts>
  <fonts count="50">
    <font>
      <sz val="9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16" fontId="6" fillId="0" borderId="10" xfId="0" applyNumberFormat="1" applyFont="1" applyFill="1" applyBorder="1" applyAlignment="1">
      <alignment horizontal="center" vertical="center" textRotation="90"/>
    </xf>
    <xf numFmtId="16" fontId="6" fillId="0" borderId="11" xfId="0" applyNumberFormat="1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" fontId="11" fillId="0" borderId="17" xfId="0" applyNumberFormat="1" applyFont="1" applyBorder="1" applyAlignment="1">
      <alignment horizontal="center" vertical="center"/>
    </xf>
    <xf numFmtId="16" fontId="11" fillId="0" borderId="23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11" fillId="0" borderId="0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" fontId="11" fillId="0" borderId="35" xfId="0" applyNumberFormat="1" applyFont="1" applyBorder="1" applyAlignment="1">
      <alignment horizontal="center" vertical="center"/>
    </xf>
    <xf numFmtId="16" fontId="11" fillId="0" borderId="36" xfId="0" applyNumberFormat="1" applyFont="1" applyBorder="1" applyAlignment="1">
      <alignment horizontal="center" vertical="center"/>
    </xf>
    <xf numFmtId="16" fontId="11" fillId="0" borderId="16" xfId="0" applyNumberFormat="1" applyFont="1" applyBorder="1" applyAlignment="1">
      <alignment horizontal="center" vertical="center"/>
    </xf>
    <xf numFmtId="16" fontId="11" fillId="0" borderId="37" xfId="0" applyNumberFormat="1" applyFont="1" applyBorder="1" applyAlignment="1">
      <alignment horizontal="center" vertical="center"/>
    </xf>
    <xf numFmtId="16" fontId="11" fillId="0" borderId="38" xfId="0" applyNumberFormat="1" applyFont="1" applyBorder="1" applyAlignment="1">
      <alignment horizontal="center" vertical="center"/>
    </xf>
    <xf numFmtId="16" fontId="11" fillId="0" borderId="39" xfId="0" applyNumberFormat="1" applyFont="1" applyBorder="1" applyAlignment="1">
      <alignment horizontal="center" vertical="center"/>
    </xf>
    <xf numFmtId="16" fontId="11" fillId="0" borderId="20" xfId="0" applyNumberFormat="1" applyFont="1" applyBorder="1" applyAlignment="1">
      <alignment horizontal="center" vertical="center"/>
    </xf>
    <xf numFmtId="16" fontId="11" fillId="0" borderId="40" xfId="0" applyNumberFormat="1" applyFont="1" applyBorder="1" applyAlignment="1">
      <alignment horizontal="center" vertical="center"/>
    </xf>
    <xf numFmtId="16" fontId="11" fillId="0" borderId="41" xfId="0" applyNumberFormat="1" applyFont="1" applyBorder="1" applyAlignment="1">
      <alignment horizontal="center" vertical="center"/>
    </xf>
    <xf numFmtId="16" fontId="11" fillId="0" borderId="42" xfId="0" applyNumberFormat="1" applyFont="1" applyBorder="1" applyAlignment="1">
      <alignment horizontal="center" vertical="center"/>
    </xf>
    <xf numFmtId="16" fontId="6" fillId="0" borderId="43" xfId="0" applyNumberFormat="1" applyFont="1" applyFill="1" applyBorder="1" applyAlignment="1">
      <alignment horizontal="center" vertical="center" textRotation="90"/>
    </xf>
    <xf numFmtId="16" fontId="6" fillId="0" borderId="44" xfId="0" applyNumberFormat="1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16" fontId="11" fillId="0" borderId="10" xfId="0" applyNumberFormat="1" applyFont="1" applyFill="1" applyBorder="1" applyAlignment="1">
      <alignment horizontal="center" vertical="center" textRotation="90"/>
    </xf>
    <xf numFmtId="16" fontId="11" fillId="0" borderId="11" xfId="0" applyNumberFormat="1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6" fontId="11" fillId="0" borderId="45" xfId="0" applyNumberFormat="1" applyFont="1" applyFill="1" applyBorder="1" applyAlignment="1">
      <alignment horizontal="center" vertical="center" textRotation="90"/>
    </xf>
    <xf numFmtId="16" fontId="11" fillId="0" borderId="46" xfId="0" applyNumberFormat="1" applyFont="1" applyFill="1" applyBorder="1" applyAlignment="1">
      <alignment horizontal="center" vertical="center" textRotation="90"/>
    </xf>
    <xf numFmtId="185" fontId="4" fillId="0" borderId="47" xfId="0" applyNumberFormat="1" applyFont="1" applyFill="1" applyBorder="1" applyAlignment="1">
      <alignment horizontal="center" vertical="center"/>
    </xf>
    <xf numFmtId="185" fontId="4" fillId="0" borderId="48" xfId="0" applyNumberFormat="1" applyFont="1" applyFill="1" applyBorder="1" applyAlignment="1">
      <alignment horizontal="center" vertical="center"/>
    </xf>
    <xf numFmtId="185" fontId="4" fillId="0" borderId="49" xfId="0" applyNumberFormat="1" applyFont="1" applyFill="1" applyBorder="1" applyAlignment="1">
      <alignment horizontal="center" vertical="center"/>
    </xf>
    <xf numFmtId="185" fontId="4" fillId="0" borderId="50" xfId="0" applyNumberFormat="1" applyFont="1" applyFill="1" applyBorder="1" applyAlignment="1">
      <alignment horizontal="center" vertical="center"/>
    </xf>
    <xf numFmtId="16" fontId="11" fillId="0" borderId="51" xfId="0" applyNumberFormat="1" applyFont="1" applyFill="1" applyBorder="1" applyAlignment="1">
      <alignment horizontal="center" vertical="center"/>
    </xf>
    <xf numFmtId="16" fontId="11" fillId="0" borderId="52" xfId="0" applyNumberFormat="1" applyFont="1" applyFill="1" applyBorder="1" applyAlignment="1">
      <alignment horizontal="center" vertical="center"/>
    </xf>
    <xf numFmtId="16" fontId="11" fillId="0" borderId="5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 vertical="center" wrapText="1"/>
    </xf>
    <xf numFmtId="185" fontId="4" fillId="35" borderId="47" xfId="0" applyNumberFormat="1" applyFont="1" applyFill="1" applyBorder="1" applyAlignment="1">
      <alignment horizontal="center" vertical="center"/>
    </xf>
    <xf numFmtId="185" fontId="4" fillId="35" borderId="48" xfId="0" applyNumberFormat="1" applyFont="1" applyFill="1" applyBorder="1" applyAlignment="1">
      <alignment horizontal="center" vertical="center"/>
    </xf>
    <xf numFmtId="185" fontId="4" fillId="35" borderId="49" xfId="0" applyNumberFormat="1" applyFont="1" applyFill="1" applyBorder="1" applyAlignment="1">
      <alignment horizontal="center" vertical="center"/>
    </xf>
    <xf numFmtId="185" fontId="4" fillId="35" borderId="50" xfId="0" applyNumberFormat="1" applyFont="1" applyFill="1" applyBorder="1" applyAlignment="1">
      <alignment horizontal="center" vertical="center"/>
    </xf>
    <xf numFmtId="185" fontId="4" fillId="0" borderId="58" xfId="0" applyNumberFormat="1" applyFont="1" applyFill="1" applyBorder="1" applyAlignment="1">
      <alignment horizontal="center" vertical="center"/>
    </xf>
    <xf numFmtId="185" fontId="4" fillId="0" borderId="59" xfId="0" applyNumberFormat="1" applyFont="1" applyFill="1" applyBorder="1" applyAlignment="1">
      <alignment horizontal="center" vertical="center"/>
    </xf>
    <xf numFmtId="185" fontId="4" fillId="35" borderId="58" xfId="0" applyNumberFormat="1" applyFont="1" applyFill="1" applyBorder="1" applyAlignment="1">
      <alignment horizontal="center" vertical="center"/>
    </xf>
    <xf numFmtId="185" fontId="4" fillId="35" borderId="59" xfId="0" applyNumberFormat="1" applyFont="1" applyFill="1" applyBorder="1" applyAlignment="1">
      <alignment horizontal="center" vertical="center"/>
    </xf>
    <xf numFmtId="16" fontId="6" fillId="36" borderId="51" xfId="0" applyNumberFormat="1" applyFont="1" applyFill="1" applyBorder="1" applyAlignment="1">
      <alignment horizontal="center" vertical="center"/>
    </xf>
    <xf numFmtId="16" fontId="6" fillId="36" borderId="52" xfId="0" applyNumberFormat="1" applyFont="1" applyFill="1" applyBorder="1" applyAlignment="1">
      <alignment horizontal="center" vertical="center"/>
    </xf>
    <xf numFmtId="16" fontId="6" fillId="36" borderId="60" xfId="0" applyNumberFormat="1" applyFont="1" applyFill="1" applyBorder="1" applyAlignment="1">
      <alignment horizontal="center" vertical="center"/>
    </xf>
    <xf numFmtId="16" fontId="6" fillId="36" borderId="61" xfId="0" applyNumberFormat="1" applyFont="1" applyFill="1" applyBorder="1" applyAlignment="1">
      <alignment horizontal="center" vertical="center"/>
    </xf>
    <xf numFmtId="16" fontId="6" fillId="36" borderId="62" xfId="0" applyNumberFormat="1" applyFont="1" applyFill="1" applyBorder="1" applyAlignment="1">
      <alignment horizontal="center" vertical="center"/>
    </xf>
    <xf numFmtId="16" fontId="6" fillId="36" borderId="63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16" fontId="6" fillId="0" borderId="70" xfId="0" applyNumberFormat="1" applyFont="1" applyFill="1" applyBorder="1" applyAlignment="1">
      <alignment horizontal="center" vertical="center" textRotation="90" wrapText="1"/>
    </xf>
    <xf numFmtId="16" fontId="6" fillId="0" borderId="51" xfId="0" applyNumberFormat="1" applyFont="1" applyFill="1" applyBorder="1" applyAlignment="1">
      <alignment horizontal="center" vertical="center"/>
    </xf>
    <xf numFmtId="16" fontId="6" fillId="0" borderId="52" xfId="0" applyNumberFormat="1" applyFont="1" applyFill="1" applyBorder="1" applyAlignment="1">
      <alignment horizontal="center" vertical="center"/>
    </xf>
    <xf numFmtId="16" fontId="6" fillId="0" borderId="53" xfId="0" applyNumberFormat="1" applyFont="1" applyFill="1" applyBorder="1" applyAlignment="1">
      <alignment horizontal="center" vertical="center"/>
    </xf>
    <xf numFmtId="16" fontId="11" fillId="0" borderId="71" xfId="0" applyNumberFormat="1" applyFont="1" applyFill="1" applyBorder="1" applyAlignment="1">
      <alignment horizontal="center" vertical="center"/>
    </xf>
    <xf numFmtId="16" fontId="11" fillId="0" borderId="68" xfId="0" applyNumberFormat="1" applyFont="1" applyFill="1" applyBorder="1" applyAlignment="1">
      <alignment horizontal="center" vertical="center"/>
    </xf>
    <xf numFmtId="16" fontId="11" fillId="0" borderId="69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85" fontId="7" fillId="36" borderId="74" xfId="0" applyNumberFormat="1" applyFont="1" applyFill="1" applyBorder="1" applyAlignment="1">
      <alignment horizontal="center" vertical="center" textRotation="90" wrapText="1"/>
    </xf>
    <xf numFmtId="185" fontId="7" fillId="36" borderId="75" xfId="0" applyNumberFormat="1" applyFont="1" applyFill="1" applyBorder="1" applyAlignment="1">
      <alignment horizontal="center" vertical="center" textRotation="90" wrapText="1"/>
    </xf>
    <xf numFmtId="185" fontId="7" fillId="36" borderId="76" xfId="0" applyNumberFormat="1" applyFont="1" applyFill="1" applyBorder="1" applyAlignment="1">
      <alignment horizontal="center" vertical="center" textRotation="90" wrapText="1"/>
    </xf>
    <xf numFmtId="185" fontId="7" fillId="36" borderId="77" xfId="0" applyNumberFormat="1" applyFont="1" applyFill="1" applyBorder="1" applyAlignment="1">
      <alignment horizontal="center" vertical="center" textRotation="90" wrapText="1"/>
    </xf>
    <xf numFmtId="185" fontId="7" fillId="36" borderId="0" xfId="0" applyNumberFormat="1" applyFont="1" applyFill="1" applyBorder="1" applyAlignment="1">
      <alignment horizontal="center" vertical="center" textRotation="90" wrapText="1"/>
    </xf>
    <xf numFmtId="185" fontId="7" fillId="36" borderId="78" xfId="0" applyNumberFormat="1" applyFont="1" applyFill="1" applyBorder="1" applyAlignment="1">
      <alignment horizontal="center" vertical="center" textRotation="90" wrapText="1"/>
    </xf>
    <xf numFmtId="185" fontId="7" fillId="36" borderId="79" xfId="0" applyNumberFormat="1" applyFont="1" applyFill="1" applyBorder="1" applyAlignment="1">
      <alignment horizontal="center" vertical="center" textRotation="90" wrapText="1"/>
    </xf>
    <xf numFmtId="185" fontId="7" fillId="36" borderId="57" xfId="0" applyNumberFormat="1" applyFont="1" applyFill="1" applyBorder="1" applyAlignment="1">
      <alignment horizontal="center" vertical="center" textRotation="90" wrapText="1"/>
    </xf>
    <xf numFmtId="185" fontId="7" fillId="36" borderId="80" xfId="0" applyNumberFormat="1" applyFont="1" applyFill="1" applyBorder="1" applyAlignment="1">
      <alignment horizontal="center" vertical="center" textRotation="90" wrapText="1"/>
    </xf>
    <xf numFmtId="16" fontId="6" fillId="34" borderId="51" xfId="0" applyNumberFormat="1" applyFont="1" applyFill="1" applyBorder="1" applyAlignment="1">
      <alignment horizontal="center" vertical="center"/>
    </xf>
    <xf numFmtId="16" fontId="6" fillId="34" borderId="52" xfId="0" applyNumberFormat="1" applyFont="1" applyFill="1" applyBorder="1" applyAlignment="1">
      <alignment horizontal="center" vertical="center"/>
    </xf>
    <xf numFmtId="16" fontId="6" fillId="34" borderId="53" xfId="0" applyNumberFormat="1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center" vertical="center"/>
    </xf>
    <xf numFmtId="185" fontId="11" fillId="0" borderId="47" xfId="0" applyNumberFormat="1" applyFont="1" applyFill="1" applyBorder="1" applyAlignment="1">
      <alignment horizontal="center" vertical="center"/>
    </xf>
    <xf numFmtId="185" fontId="11" fillId="0" borderId="81" xfId="0" applyNumberFormat="1" applyFont="1" applyFill="1" applyBorder="1" applyAlignment="1">
      <alignment horizontal="center" vertical="center"/>
    </xf>
    <xf numFmtId="185" fontId="11" fillId="0" borderId="49" xfId="0" applyNumberFormat="1" applyFont="1" applyFill="1" applyBorder="1" applyAlignment="1">
      <alignment horizontal="center" vertical="center"/>
    </xf>
    <xf numFmtId="185" fontId="11" fillId="0" borderId="82" xfId="0" applyNumberFormat="1" applyFont="1" applyFill="1" applyBorder="1" applyAlignment="1">
      <alignment horizontal="center" vertical="center"/>
    </xf>
    <xf numFmtId="185" fontId="11" fillId="0" borderId="58" xfId="0" applyNumberFormat="1" applyFont="1" applyFill="1" applyBorder="1" applyAlignment="1">
      <alignment horizontal="center" vertical="center"/>
    </xf>
    <xf numFmtId="185" fontId="11" fillId="0" borderId="83" xfId="0" applyNumberFormat="1" applyFont="1" applyFill="1" applyBorder="1" applyAlignment="1">
      <alignment horizontal="center" vertical="center"/>
    </xf>
    <xf numFmtId="16" fontId="11" fillId="0" borderId="84" xfId="0" applyNumberFormat="1" applyFont="1" applyBorder="1" applyAlignment="1">
      <alignment horizontal="center" vertical="center"/>
    </xf>
    <xf numFmtId="16" fontId="11" fillId="0" borderId="85" xfId="0" applyNumberFormat="1" applyFont="1" applyBorder="1" applyAlignment="1">
      <alignment horizontal="center" vertical="center"/>
    </xf>
    <xf numFmtId="16" fontId="11" fillId="0" borderId="81" xfId="0" applyNumberFormat="1" applyFont="1" applyBorder="1" applyAlignment="1">
      <alignment horizontal="center" vertical="center"/>
    </xf>
    <xf numFmtId="16" fontId="11" fillId="0" borderId="86" xfId="0" applyNumberFormat="1" applyFont="1" applyBorder="1" applyAlignment="1">
      <alignment horizontal="center" vertical="center"/>
    </xf>
    <xf numFmtId="16" fontId="11" fillId="0" borderId="87" xfId="0" applyNumberFormat="1" applyFont="1" applyBorder="1" applyAlignment="1">
      <alignment horizontal="center" vertical="center"/>
    </xf>
    <xf numFmtId="16" fontId="11" fillId="0" borderId="82" xfId="0" applyNumberFormat="1" applyFont="1" applyBorder="1" applyAlignment="1">
      <alignment horizontal="center" vertical="center"/>
    </xf>
    <xf numFmtId="16" fontId="11" fillId="0" borderId="88" xfId="0" applyNumberFormat="1" applyFont="1" applyBorder="1" applyAlignment="1">
      <alignment horizontal="center" vertical="center"/>
    </xf>
    <xf numFmtId="16" fontId="11" fillId="0" borderId="89" xfId="0" applyNumberFormat="1" applyFont="1" applyBorder="1" applyAlignment="1">
      <alignment horizontal="center" vertical="center"/>
    </xf>
    <xf numFmtId="16" fontId="11" fillId="0" borderId="83" xfId="0" applyNumberFormat="1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6" fontId="11" fillId="0" borderId="72" xfId="0" applyNumberFormat="1" applyFont="1" applyBorder="1" applyAlignment="1">
      <alignment horizontal="center" vertical="center"/>
    </xf>
    <xf numFmtId="16" fontId="11" fillId="0" borderId="73" xfId="0" applyNumberFormat="1" applyFont="1" applyBorder="1" applyAlignment="1">
      <alignment horizontal="center" vertical="center"/>
    </xf>
    <xf numFmtId="16" fontId="11" fillId="0" borderId="24" xfId="0" applyNumberFormat="1" applyFont="1" applyBorder="1" applyAlignment="1">
      <alignment horizontal="center" vertical="center"/>
    </xf>
    <xf numFmtId="185" fontId="11" fillId="34" borderId="49" xfId="0" applyNumberFormat="1" applyFont="1" applyFill="1" applyBorder="1" applyAlignment="1">
      <alignment horizontal="center" vertical="center"/>
    </xf>
    <xf numFmtId="185" fontId="11" fillId="34" borderId="82" xfId="0" applyNumberFormat="1" applyFont="1" applyFill="1" applyBorder="1" applyAlignment="1">
      <alignment horizontal="center" vertical="center"/>
    </xf>
    <xf numFmtId="185" fontId="11" fillId="34" borderId="58" xfId="0" applyNumberFormat="1" applyFont="1" applyFill="1" applyBorder="1" applyAlignment="1">
      <alignment horizontal="center" vertical="center"/>
    </xf>
    <xf numFmtId="185" fontId="11" fillId="34" borderId="83" xfId="0" applyNumberFormat="1" applyFont="1" applyFill="1" applyBorder="1" applyAlignment="1">
      <alignment horizontal="center" vertical="center"/>
    </xf>
    <xf numFmtId="16" fontId="11" fillId="0" borderId="86" xfId="0" applyNumberFormat="1" applyFont="1" applyBorder="1" applyAlignment="1">
      <alignment horizontal="center" vertical="center" wrapText="1"/>
    </xf>
    <xf numFmtId="16" fontId="11" fillId="0" borderId="87" xfId="0" applyNumberFormat="1" applyFont="1" applyBorder="1" applyAlignment="1">
      <alignment horizontal="center" vertical="center" wrapText="1"/>
    </xf>
    <xf numFmtId="16" fontId="11" fillId="0" borderId="82" xfId="0" applyNumberFormat="1" applyFont="1" applyBorder="1" applyAlignment="1">
      <alignment horizontal="center" vertical="center" wrapText="1"/>
    </xf>
    <xf numFmtId="16" fontId="11" fillId="0" borderId="88" xfId="0" applyNumberFormat="1" applyFont="1" applyBorder="1" applyAlignment="1">
      <alignment horizontal="center" vertical="center" wrapText="1"/>
    </xf>
    <xf numFmtId="16" fontId="11" fillId="0" borderId="89" xfId="0" applyNumberFormat="1" applyFont="1" applyBorder="1" applyAlignment="1">
      <alignment horizontal="center" vertical="center" wrapText="1"/>
    </xf>
    <xf numFmtId="16" fontId="11" fillId="0" borderId="83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/>
    </xf>
    <xf numFmtId="185" fontId="4" fillId="34" borderId="49" xfId="0" applyNumberFormat="1" applyFont="1" applyFill="1" applyBorder="1" applyAlignment="1">
      <alignment horizontal="center" vertical="center"/>
    </xf>
    <xf numFmtId="185" fontId="4" fillId="34" borderId="50" xfId="0" applyNumberFormat="1" applyFont="1" applyFill="1" applyBorder="1" applyAlignment="1">
      <alignment horizontal="center" vertical="center"/>
    </xf>
    <xf numFmtId="185" fontId="4" fillId="34" borderId="58" xfId="0" applyNumberFormat="1" applyFont="1" applyFill="1" applyBorder="1" applyAlignment="1">
      <alignment horizontal="center" vertical="center"/>
    </xf>
    <xf numFmtId="185" fontId="4" fillId="34" borderId="59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 t="s">
        <v>72</v>
      </c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 t="s">
        <v>69</v>
      </c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9">
        <v>40231</v>
      </c>
      <c r="AJ19" s="20">
        <v>40238</v>
      </c>
      <c r="AK19" s="20">
        <v>40240</v>
      </c>
      <c r="AL19" s="20">
        <v>40245</v>
      </c>
      <c r="AM19" s="20">
        <v>40247</v>
      </c>
      <c r="AN19" s="20">
        <v>40252</v>
      </c>
      <c r="AO19" s="43">
        <v>40259</v>
      </c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39"/>
      <c r="AJ20" s="40" t="s">
        <v>70</v>
      </c>
      <c r="AK20" s="40" t="s">
        <v>70</v>
      </c>
      <c r="AL20" s="40"/>
      <c r="AM20" s="40" t="s">
        <v>70</v>
      </c>
      <c r="AN20" s="40" t="s">
        <v>70</v>
      </c>
      <c r="AO20" s="44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/>
      <c r="AI21" s="19" t="s">
        <v>70</v>
      </c>
      <c r="AJ21" s="20" t="s">
        <v>70</v>
      </c>
      <c r="AK21" s="20"/>
      <c r="AL21" s="20" t="s">
        <v>70</v>
      </c>
      <c r="AM21" s="20" t="s">
        <v>70</v>
      </c>
      <c r="AN21" s="20"/>
      <c r="AO21" s="43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9" t="s">
        <v>70</v>
      </c>
      <c r="AJ22" s="20"/>
      <c r="AK22" s="20" t="s">
        <v>70</v>
      </c>
      <c r="AL22" s="20" t="s">
        <v>70</v>
      </c>
      <c r="AM22" s="20"/>
      <c r="AN22" s="20"/>
      <c r="AO22" s="43" t="s">
        <v>70</v>
      </c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65"/>
      <c r="AD23" s="66"/>
      <c r="AE23" s="58">
        <f t="shared" si="0"/>
        <v>8</v>
      </c>
      <c r="AF23" s="119">
        <f>(E9+I9+Q9+U9+Y9+AC9+E23+I23+M23+Q23+U23+Y23+AC23)/12</f>
        <v>136.3166666666667</v>
      </c>
      <c r="AG23" s="120"/>
      <c r="AH23" s="9"/>
      <c r="AI23" s="19"/>
      <c r="AJ23" s="20"/>
      <c r="AK23" s="20" t="s">
        <v>70</v>
      </c>
      <c r="AL23" s="20"/>
      <c r="AM23" s="20" t="s">
        <v>70</v>
      </c>
      <c r="AN23" s="20"/>
      <c r="AO23" s="43" t="s">
        <v>70</v>
      </c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9"/>
      <c r="AJ24" s="20" t="s">
        <v>70</v>
      </c>
      <c r="AK24" s="20"/>
      <c r="AL24" s="20"/>
      <c r="AM24" s="20" t="s">
        <v>70</v>
      </c>
      <c r="AN24" s="20"/>
      <c r="AO24" s="43" t="s">
        <v>70</v>
      </c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/>
      <c r="AI25" s="19" t="s">
        <v>70</v>
      </c>
      <c r="AJ25" s="20"/>
      <c r="AK25" s="20"/>
      <c r="AL25" s="20" t="s">
        <v>70</v>
      </c>
      <c r="AM25" s="20"/>
      <c r="AN25" s="20" t="s">
        <v>70</v>
      </c>
      <c r="AO25" s="43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9" t="s">
        <v>70</v>
      </c>
      <c r="AJ26" s="20"/>
      <c r="AK26" s="20" t="s">
        <v>70</v>
      </c>
      <c r="AL26" s="20"/>
      <c r="AM26" s="20"/>
      <c r="AN26" s="20" t="s">
        <v>70</v>
      </c>
      <c r="AO26" s="43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79"/>
      <c r="AD27" s="80"/>
      <c r="AE27" s="59">
        <f>(D13+H13+L13+P13+T13+X13+AB13+D27+H27+L27+P27+T27+X27+AB27)</f>
        <v>7</v>
      </c>
      <c r="AF27" s="121">
        <f>(E13+M13+Q13+U13+Y13+AC13+E27+I27+M27+Q27+U27+Y27+AC27)/12</f>
        <v>111.55000000000001</v>
      </c>
      <c r="AG27" s="122"/>
      <c r="AH27" s="27"/>
      <c r="AI27" s="45"/>
      <c r="AJ27" s="46" t="s">
        <v>70</v>
      </c>
      <c r="AK27" s="46"/>
      <c r="AL27" s="46" t="s">
        <v>70</v>
      </c>
      <c r="AM27" s="46"/>
      <c r="AN27" s="46" t="s">
        <v>70</v>
      </c>
      <c r="AO27" s="47" t="s">
        <v>70</v>
      </c>
    </row>
    <row r="29" ht="12">
      <c r="AI29" s="60"/>
    </row>
  </sheetData>
  <sheetProtection/>
  <mergeCells count="162"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  <mergeCell ref="E26:F26"/>
    <mergeCell ref="I26:J26"/>
    <mergeCell ref="M26:N26"/>
    <mergeCell ref="Q26:R26"/>
    <mergeCell ref="U26:V26"/>
    <mergeCell ref="Y26:Z26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4:F24"/>
    <mergeCell ref="I24:J24"/>
    <mergeCell ref="M24:N24"/>
    <mergeCell ref="Q24:R24"/>
    <mergeCell ref="U24:V24"/>
    <mergeCell ref="Y24:Z24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2:F22"/>
    <mergeCell ref="I22:J22"/>
    <mergeCell ref="M22:N22"/>
    <mergeCell ref="Q22:R22"/>
    <mergeCell ref="U22:V22"/>
    <mergeCell ref="Y22:Z22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0:F20"/>
    <mergeCell ref="I20:J20"/>
    <mergeCell ref="M20:N20"/>
    <mergeCell ref="Q20:R20"/>
    <mergeCell ref="U20:V20"/>
    <mergeCell ref="Y20:Z20"/>
    <mergeCell ref="AC18:AD18"/>
    <mergeCell ref="A19:AG19"/>
    <mergeCell ref="E18:F18"/>
    <mergeCell ref="I18:J18"/>
    <mergeCell ref="A17:B18"/>
    <mergeCell ref="C17:F17"/>
    <mergeCell ref="M18:N18"/>
    <mergeCell ref="Q18:R18"/>
    <mergeCell ref="U18:V18"/>
    <mergeCell ref="Y18:Z18"/>
    <mergeCell ref="AC8:AD8"/>
    <mergeCell ref="AC9:AD9"/>
    <mergeCell ref="K17:N17"/>
    <mergeCell ref="O17:R17"/>
    <mergeCell ref="S17:V17"/>
    <mergeCell ref="W17:Z17"/>
    <mergeCell ref="U12:V12"/>
    <mergeCell ref="U13:V13"/>
    <mergeCell ref="AC12:AD12"/>
    <mergeCell ref="AC13:AD13"/>
    <mergeCell ref="AE17:AH17"/>
    <mergeCell ref="A5:AG5"/>
    <mergeCell ref="G17:J17"/>
    <mergeCell ref="AE6:AH13"/>
    <mergeCell ref="Y12:Z12"/>
    <mergeCell ref="Y13:Z13"/>
    <mergeCell ref="M10:N10"/>
    <mergeCell ref="M11:N11"/>
    <mergeCell ref="AC10:AD10"/>
    <mergeCell ref="AC11:AD11"/>
    <mergeCell ref="AE3:AH4"/>
    <mergeCell ref="AI4:AO4"/>
    <mergeCell ref="AI18:AO18"/>
    <mergeCell ref="AI17:AO17"/>
    <mergeCell ref="AI3:AO3"/>
    <mergeCell ref="AF18:AG18"/>
    <mergeCell ref="A16:AH16"/>
    <mergeCell ref="AA17:AD17"/>
    <mergeCell ref="AC6:AD6"/>
    <mergeCell ref="AC7:AD7"/>
    <mergeCell ref="I4:J4"/>
    <mergeCell ref="M4:N4"/>
    <mergeCell ref="Q4:R4"/>
    <mergeCell ref="U4:V4"/>
    <mergeCell ref="Y4:Z4"/>
    <mergeCell ref="AC4:AD4"/>
    <mergeCell ref="Y6:Z6"/>
    <mergeCell ref="Y7:Z7"/>
    <mergeCell ref="Y8:Z8"/>
    <mergeCell ref="Y9:Z9"/>
    <mergeCell ref="Y10:Z10"/>
    <mergeCell ref="Y11:Z11"/>
    <mergeCell ref="U6:V6"/>
    <mergeCell ref="U7:V7"/>
    <mergeCell ref="U8:V8"/>
    <mergeCell ref="U9:V9"/>
    <mergeCell ref="U10:V10"/>
    <mergeCell ref="U11:V11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40"/>
      <c r="AJ22" s="141"/>
      <c r="AK22" s="141"/>
      <c r="AL22" s="141"/>
      <c r="AM22" s="141"/>
      <c r="AN22" s="141"/>
      <c r="AO22" s="142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147">
        <v>0</v>
      </c>
      <c r="AD23" s="148"/>
      <c r="AE23" s="58">
        <f t="shared" si="0"/>
        <v>8</v>
      </c>
      <c r="AF23" s="136">
        <f>(E9+I9+Q9+U9+Y9+AC9+E23+I23+M23+Q23+U23+Y23+AC23)/13</f>
        <v>125.83076923076925</v>
      </c>
      <c r="AG23" s="137"/>
      <c r="AH23" s="9">
        <v>3</v>
      </c>
      <c r="AI23" s="140" t="s">
        <v>125</v>
      </c>
      <c r="AJ23" s="141"/>
      <c r="AK23" s="141"/>
      <c r="AL23" s="141"/>
      <c r="AM23" s="141"/>
      <c r="AN23" s="141"/>
      <c r="AO23" s="142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/>
      <c r="AI25" s="126" t="s">
        <v>128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65"/>
      <c r="AD26" s="66"/>
      <c r="AE26" s="58">
        <f t="shared" si="0"/>
        <v>7</v>
      </c>
      <c r="AF26" s="119">
        <f>(E12+I12+M12+U12+Y12+AC12+E26+I26+M26+Q26+U26+Y26+AC26)/12</f>
        <v>132.05000000000004</v>
      </c>
      <c r="AG26" s="120"/>
      <c r="AH26" s="9">
        <v>4</v>
      </c>
      <c r="AI26" s="126" t="s">
        <v>127</v>
      </c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149">
        <v>185.4</v>
      </c>
      <c r="AD27" s="150"/>
      <c r="AE27" s="59">
        <f>(D13+H13+L13+P13+T13+X13+AB13+D27+H27+L27+P27+T27+X27+AB27)</f>
        <v>8</v>
      </c>
      <c r="AF27" s="138">
        <f>(E13+M13+Q13+U13+Y13+AC13+E27+I27+M27+Q27+U27+Y27+AC27)/13</f>
        <v>117.23076923076925</v>
      </c>
      <c r="AG27" s="139"/>
      <c r="AH27" s="27">
        <v>2</v>
      </c>
      <c r="AI27" s="143" t="s">
        <v>126</v>
      </c>
      <c r="AJ27" s="144"/>
      <c r="AK27" s="144"/>
      <c r="AL27" s="144"/>
      <c r="AM27" s="144"/>
      <c r="AN27" s="144"/>
      <c r="AO27" s="145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65"/>
      <c r="AD23" s="66"/>
      <c r="AE23" s="58">
        <f t="shared" si="0"/>
        <v>8</v>
      </c>
      <c r="AF23" s="119">
        <f>(E9+I9+Q9+U9+Y9+AC9+E23+I23+M23+Q23+U23+Y23+AC23)/12</f>
        <v>136.3166666666667</v>
      </c>
      <c r="AG23" s="120"/>
      <c r="AH23" s="9">
        <v>4</v>
      </c>
      <c r="AI23" s="126" t="s">
        <v>110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 t="s">
        <v>111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79"/>
      <c r="AD27" s="80"/>
      <c r="AE27" s="59">
        <f>(D13+H13+L13+P13+T13+X13+AB13+D27+H27+L27+P27+T27+X27+AB27)</f>
        <v>8</v>
      </c>
      <c r="AF27" s="121">
        <f>(E13+M13+Q13+U13+Y13+AC13+E27+I27+M27+Q27+U27+Y27+AC27)/12</f>
        <v>111.55000000000001</v>
      </c>
      <c r="AG27" s="122"/>
      <c r="AH27" s="27">
        <v>2</v>
      </c>
      <c r="AI27" s="129" t="s">
        <v>112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2</v>
      </c>
      <c r="AI23" s="126"/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>
        <v>4</v>
      </c>
      <c r="AI25" s="126" t="s">
        <v>129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79"/>
      <c r="AD27" s="80"/>
      <c r="AE27" s="59">
        <f>(D13+H13+L13+P13+T13+X13+AB13+D27+H27+L27+P27+T27+X27+AB27)</f>
        <v>7</v>
      </c>
      <c r="AF27" s="121">
        <f>(E13+M13+Q13+U13+Y13+AC13+E27+I27+M27+Q27+U27+Y27+AC27)/12</f>
        <v>111.55000000000001</v>
      </c>
      <c r="AG27" s="122"/>
      <c r="AH27" s="27">
        <v>3</v>
      </c>
      <c r="AI27" s="129" t="s">
        <v>127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29" t="s">
        <v>14</v>
      </c>
      <c r="B1" s="29" t="s">
        <v>15</v>
      </c>
      <c r="C1" s="29" t="s">
        <v>16</v>
      </c>
      <c r="D1" s="29" t="s">
        <v>17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8" t="s">
        <v>13</v>
      </c>
      <c r="B2" s="28" t="s">
        <v>18</v>
      </c>
      <c r="C2" s="28" t="s">
        <v>19</v>
      </c>
      <c r="D2" s="29" t="s">
        <v>20</v>
      </c>
      <c r="F2" s="29" t="s">
        <v>14</v>
      </c>
      <c r="G2" s="29" t="s">
        <v>15</v>
      </c>
      <c r="H2" s="29" t="s">
        <v>16</v>
      </c>
      <c r="I2" s="29" t="s">
        <v>17</v>
      </c>
      <c r="K2" t="s">
        <v>1</v>
      </c>
      <c r="L2" s="30">
        <v>4</v>
      </c>
      <c r="M2" s="31">
        <v>4</v>
      </c>
      <c r="N2" s="31">
        <v>3</v>
      </c>
      <c r="O2" s="32">
        <v>3</v>
      </c>
    </row>
    <row r="3" spans="1:15" ht="12.75">
      <c r="A3" s="28"/>
      <c r="B3" s="28"/>
      <c r="C3" s="28"/>
      <c r="D3" s="29"/>
      <c r="E3" s="28"/>
      <c r="F3" s="29" t="s">
        <v>20</v>
      </c>
      <c r="G3" s="28" t="s">
        <v>13</v>
      </c>
      <c r="H3" s="28" t="s">
        <v>18</v>
      </c>
      <c r="I3" s="28" t="s">
        <v>19</v>
      </c>
      <c r="K3" t="s">
        <v>2</v>
      </c>
      <c r="L3" s="33">
        <v>4</v>
      </c>
      <c r="M3" s="34">
        <v>4</v>
      </c>
      <c r="N3" s="34">
        <v>3</v>
      </c>
      <c r="O3" s="35">
        <v>3</v>
      </c>
    </row>
    <row r="4" spans="1:15" ht="12.75">
      <c r="A4" s="28" t="s">
        <v>23</v>
      </c>
      <c r="B4" s="28" t="s">
        <v>21</v>
      </c>
      <c r="C4" s="28" t="s">
        <v>22</v>
      </c>
      <c r="D4" s="28" t="s">
        <v>24</v>
      </c>
      <c r="F4" s="28" t="s">
        <v>23</v>
      </c>
      <c r="G4" s="28" t="s">
        <v>21</v>
      </c>
      <c r="H4" s="28" t="s">
        <v>22</v>
      </c>
      <c r="I4" s="29" t="s">
        <v>24</v>
      </c>
      <c r="K4" t="s">
        <v>3</v>
      </c>
      <c r="L4" s="33">
        <v>4</v>
      </c>
      <c r="M4" s="34">
        <v>4</v>
      </c>
      <c r="N4" s="34">
        <v>3</v>
      </c>
      <c r="O4" s="35">
        <v>3</v>
      </c>
    </row>
    <row r="5" spans="1:15" ht="12.75">
      <c r="A5" s="28" t="s">
        <v>25</v>
      </c>
      <c r="B5" s="28" t="s">
        <v>27</v>
      </c>
      <c r="C5" s="28" t="s">
        <v>28</v>
      </c>
      <c r="D5" s="29" t="s">
        <v>29</v>
      </c>
      <c r="F5" s="29" t="s">
        <v>29</v>
      </c>
      <c r="G5" s="28" t="s">
        <v>27</v>
      </c>
      <c r="H5" s="28" t="s">
        <v>25</v>
      </c>
      <c r="I5" s="28" t="s">
        <v>28</v>
      </c>
      <c r="K5" t="s">
        <v>4</v>
      </c>
      <c r="L5" s="33">
        <v>3</v>
      </c>
      <c r="M5" s="34">
        <v>3</v>
      </c>
      <c r="N5" s="34">
        <v>4</v>
      </c>
      <c r="O5" s="35">
        <v>4</v>
      </c>
    </row>
    <row r="6" spans="1:15" ht="12.75">
      <c r="A6" s="28"/>
      <c r="B6" s="28"/>
      <c r="C6" s="28"/>
      <c r="D6" s="29"/>
      <c r="F6" s="28" t="s">
        <v>32</v>
      </c>
      <c r="G6" s="28" t="s">
        <v>31</v>
      </c>
      <c r="H6" s="29" t="s">
        <v>33</v>
      </c>
      <c r="I6" s="28" t="s">
        <v>30</v>
      </c>
      <c r="K6" t="s">
        <v>5</v>
      </c>
      <c r="L6" s="33">
        <v>3</v>
      </c>
      <c r="M6" s="34">
        <v>3</v>
      </c>
      <c r="N6" s="34">
        <v>4</v>
      </c>
      <c r="O6" s="35">
        <v>4</v>
      </c>
    </row>
    <row r="7" spans="1:15" ht="12.75">
      <c r="A7" s="28" t="s">
        <v>30</v>
      </c>
      <c r="B7" s="28" t="s">
        <v>31</v>
      </c>
      <c r="C7" s="28" t="s">
        <v>32</v>
      </c>
      <c r="D7" s="29" t="s">
        <v>33</v>
      </c>
      <c r="F7" s="28" t="s">
        <v>34</v>
      </c>
      <c r="G7" s="29" t="s">
        <v>37</v>
      </c>
      <c r="H7" s="28" t="s">
        <v>35</v>
      </c>
      <c r="I7" s="28" t="s">
        <v>36</v>
      </c>
      <c r="K7" t="s">
        <v>6</v>
      </c>
      <c r="L7" s="33">
        <v>3</v>
      </c>
      <c r="M7" s="34">
        <v>3</v>
      </c>
      <c r="N7" s="34">
        <v>4</v>
      </c>
      <c r="O7" s="35">
        <v>4</v>
      </c>
    </row>
    <row r="8" spans="1:15" ht="12.75">
      <c r="A8" s="28" t="s">
        <v>34</v>
      </c>
      <c r="B8" s="28" t="s">
        <v>35</v>
      </c>
      <c r="C8" s="28" t="s">
        <v>36</v>
      </c>
      <c r="D8" s="29" t="s">
        <v>37</v>
      </c>
      <c r="F8" s="29" t="s">
        <v>41</v>
      </c>
      <c r="G8" s="28" t="s">
        <v>40</v>
      </c>
      <c r="H8" s="28" t="s">
        <v>38</v>
      </c>
      <c r="I8" s="28" t="s">
        <v>39</v>
      </c>
      <c r="K8" t="s">
        <v>7</v>
      </c>
      <c r="L8" s="33">
        <v>3</v>
      </c>
      <c r="M8" s="34">
        <v>3</v>
      </c>
      <c r="N8" s="34">
        <v>4</v>
      </c>
      <c r="O8" s="35">
        <v>4</v>
      </c>
    </row>
    <row r="9" spans="1:15" ht="13.5" thickBot="1">
      <c r="A9" s="28"/>
      <c r="B9" s="28"/>
      <c r="C9" s="28"/>
      <c r="D9" s="29"/>
      <c r="K9" t="s">
        <v>8</v>
      </c>
      <c r="L9" s="36">
        <v>4</v>
      </c>
      <c r="M9" s="37">
        <v>4</v>
      </c>
      <c r="N9" s="37">
        <v>3</v>
      </c>
      <c r="O9" s="38">
        <v>3</v>
      </c>
    </row>
    <row r="10" spans="1:9" ht="12.75">
      <c r="A10" s="28" t="s">
        <v>38</v>
      </c>
      <c r="B10" s="28" t="s">
        <v>39</v>
      </c>
      <c r="C10" s="28" t="s">
        <v>40</v>
      </c>
      <c r="D10" s="29" t="s">
        <v>41</v>
      </c>
      <c r="F10" s="29" t="s">
        <v>43</v>
      </c>
      <c r="G10" s="29" t="s">
        <v>42</v>
      </c>
      <c r="H10" s="29" t="s">
        <v>45</v>
      </c>
      <c r="I10" s="29" t="s">
        <v>44</v>
      </c>
    </row>
    <row r="11" spans="1:9" ht="12.75">
      <c r="A11" s="28"/>
      <c r="B11" s="28"/>
      <c r="C11" s="28"/>
      <c r="D11" s="29"/>
      <c r="F11" s="28" t="s">
        <v>46</v>
      </c>
      <c r="G11" s="29" t="s">
        <v>49</v>
      </c>
      <c r="H11" s="28" t="s">
        <v>48</v>
      </c>
      <c r="I11" s="28" t="s">
        <v>47</v>
      </c>
    </row>
    <row r="12" spans="1:9" ht="12.75">
      <c r="A12" s="28"/>
      <c r="B12" s="28"/>
      <c r="C12" s="28"/>
      <c r="D12" s="29"/>
      <c r="F12" s="28" t="s">
        <v>50</v>
      </c>
      <c r="G12" s="28" t="s">
        <v>52</v>
      </c>
      <c r="H12" s="29" t="s">
        <v>53</v>
      </c>
      <c r="I12" s="28" t="s">
        <v>51</v>
      </c>
    </row>
    <row r="13" spans="1:9" ht="12.75">
      <c r="A13" s="29" t="s">
        <v>42</v>
      </c>
      <c r="B13" s="29" t="s">
        <v>43</v>
      </c>
      <c r="C13" s="29" t="s">
        <v>44</v>
      </c>
      <c r="D13" s="29" t="s">
        <v>45</v>
      </c>
      <c r="F13" s="28" t="s">
        <v>55</v>
      </c>
      <c r="G13" s="29" t="s">
        <v>57</v>
      </c>
      <c r="H13" s="28" t="s">
        <v>56</v>
      </c>
      <c r="I13" s="28" t="s">
        <v>54</v>
      </c>
    </row>
    <row r="14" spans="1:9" ht="12.75">
      <c r="A14" s="28" t="s">
        <v>46</v>
      </c>
      <c r="B14" s="28" t="s">
        <v>47</v>
      </c>
      <c r="C14" s="28" t="s">
        <v>48</v>
      </c>
      <c r="D14" s="29" t="s">
        <v>49</v>
      </c>
      <c r="F14" s="28" t="s">
        <v>59</v>
      </c>
      <c r="G14" s="28" t="s">
        <v>26</v>
      </c>
      <c r="H14" s="28" t="s">
        <v>58</v>
      </c>
      <c r="I14" s="29" t="s">
        <v>60</v>
      </c>
    </row>
    <row r="15" spans="1:9" ht="12.75">
      <c r="A15" s="28"/>
      <c r="B15" s="28"/>
      <c r="C15" s="28"/>
      <c r="D15" s="29"/>
      <c r="F15" s="29" t="s">
        <v>64</v>
      </c>
      <c r="G15" s="28" t="s">
        <v>61</v>
      </c>
      <c r="H15" s="28" t="s">
        <v>63</v>
      </c>
      <c r="I15" s="28" t="s">
        <v>62</v>
      </c>
    </row>
    <row r="16" spans="1:9" ht="12.75">
      <c r="A16" s="28" t="s">
        <v>50</v>
      </c>
      <c r="B16" s="28" t="s">
        <v>51</v>
      </c>
      <c r="C16" s="28" t="s">
        <v>52</v>
      </c>
      <c r="D16" s="29" t="s">
        <v>53</v>
      </c>
      <c r="F16" s="28" t="s">
        <v>67</v>
      </c>
      <c r="G16" s="29" t="s">
        <v>68</v>
      </c>
      <c r="H16" s="28" t="s">
        <v>66</v>
      </c>
      <c r="I16" s="28" t="s">
        <v>65</v>
      </c>
    </row>
    <row r="17" spans="1:4" ht="12.75">
      <c r="A17" s="28" t="s">
        <v>54</v>
      </c>
      <c r="B17" s="28" t="s">
        <v>55</v>
      </c>
      <c r="C17" s="28" t="s">
        <v>56</v>
      </c>
      <c r="D17" s="29" t="s">
        <v>57</v>
      </c>
    </row>
    <row r="18" spans="1:4" ht="12.75">
      <c r="A18" s="28"/>
      <c r="B18" s="28"/>
      <c r="C18" s="28"/>
      <c r="D18" s="29"/>
    </row>
    <row r="19" spans="1:9" ht="12.75">
      <c r="A19" s="28" t="s">
        <v>58</v>
      </c>
      <c r="B19" s="28" t="s">
        <v>59</v>
      </c>
      <c r="C19" s="28" t="s">
        <v>26</v>
      </c>
      <c r="D19" s="29" t="s">
        <v>60</v>
      </c>
      <c r="F19" s="28"/>
      <c r="G19" s="28"/>
      <c r="H19" s="28"/>
      <c r="I19" s="29"/>
    </row>
    <row r="20" spans="1:4" ht="12.75">
      <c r="A20" s="28" t="s">
        <v>61</v>
      </c>
      <c r="B20" s="28" t="s">
        <v>62</v>
      </c>
      <c r="C20" s="28" t="s">
        <v>63</v>
      </c>
      <c r="D20" s="29" t="s">
        <v>64</v>
      </c>
    </row>
    <row r="21" spans="1:4" ht="12.75">
      <c r="A21" s="28"/>
      <c r="B21" s="28"/>
      <c r="C21" s="28"/>
      <c r="D21" s="29"/>
    </row>
    <row r="22" spans="1:9" ht="12.75">
      <c r="A22" s="28" t="s">
        <v>65</v>
      </c>
      <c r="B22" s="28" t="s">
        <v>66</v>
      </c>
      <c r="C22" s="28" t="s">
        <v>67</v>
      </c>
      <c r="D22" s="29" t="s">
        <v>68</v>
      </c>
      <c r="F22" s="28"/>
      <c r="G22" s="28"/>
      <c r="H22" s="28"/>
      <c r="I22" s="29"/>
    </row>
    <row r="27" spans="9:11" ht="12">
      <c r="I27">
        <v>25</v>
      </c>
      <c r="J27" s="51" t="s">
        <v>79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51" t="s">
        <v>79</v>
      </c>
      <c r="K29">
        <v>3</v>
      </c>
    </row>
    <row r="30" ht="12">
      <c r="I30">
        <v>3</v>
      </c>
    </row>
    <row r="31" spans="9:11" ht="12">
      <c r="I31">
        <v>8</v>
      </c>
      <c r="J31" s="51" t="s">
        <v>79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51" t="s">
        <v>79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51" t="s">
        <v>79</v>
      </c>
      <c r="K35">
        <v>8</v>
      </c>
    </row>
    <row r="36" ht="12">
      <c r="I36">
        <v>24</v>
      </c>
    </row>
    <row r="37" spans="9:11" ht="12">
      <c r="I37">
        <v>1</v>
      </c>
      <c r="J37" s="51" t="s">
        <v>79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51" t="s">
        <v>79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51" t="s">
        <v>79</v>
      </c>
      <c r="K41">
        <v>13</v>
      </c>
    </row>
    <row r="42" ht="12">
      <c r="I42">
        <v>17</v>
      </c>
    </row>
    <row r="43" spans="9:11" ht="12">
      <c r="I43">
        <v>22</v>
      </c>
      <c r="J43" s="51" t="s">
        <v>79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2</v>
      </c>
      <c r="AI21" s="126" t="s">
        <v>121</v>
      </c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147">
        <v>0</v>
      </c>
      <c r="AD22" s="148"/>
      <c r="AE22" s="58">
        <f t="shared" si="0"/>
        <v>7</v>
      </c>
      <c r="AF22" s="136">
        <f>(E8+M8+Q8+U8+Y8+AC8+E22+I22+M22+Q22+U22+Y22+AC22)/13</f>
        <v>122.15384615384616</v>
      </c>
      <c r="AG22" s="137"/>
      <c r="AH22" s="9"/>
      <c r="AI22" s="126" t="s">
        <v>130</v>
      </c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1</v>
      </c>
      <c r="AI23" s="126" t="s">
        <v>122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/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147">
        <v>0</v>
      </c>
      <c r="AD26" s="148"/>
      <c r="AE26" s="58">
        <f t="shared" si="0"/>
        <v>7</v>
      </c>
      <c r="AF26" s="136">
        <f>(E12+I12+M12+U12+Y12+AC12+E26+I26+M26+Q26+U26+Y26+AC26)/13</f>
        <v>121.89230769230772</v>
      </c>
      <c r="AG26" s="137"/>
      <c r="AH26" s="9"/>
      <c r="AI26" s="126" t="s">
        <v>131</v>
      </c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149">
        <v>185.4</v>
      </c>
      <c r="AD27" s="150"/>
      <c r="AE27" s="59">
        <f>(D13+H13+L13+P13+T13+X13+AB13+D27+H27+L27+P27+T27+X27+AB27)</f>
        <v>7</v>
      </c>
      <c r="AF27" s="138">
        <f>(E13+M13+Q13+U13+Y13+AC13+E27+I27+M27+Q27+U27+Y27+AC27)/13</f>
        <v>117.23076923076925</v>
      </c>
      <c r="AG27" s="139"/>
      <c r="AH27" s="27">
        <v>4</v>
      </c>
      <c r="AI27" s="143" t="s">
        <v>132</v>
      </c>
      <c r="AJ27" s="144"/>
      <c r="AK27" s="144"/>
      <c r="AL27" s="144"/>
      <c r="AM27" s="144"/>
      <c r="AN27" s="144"/>
      <c r="AO27" s="145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65"/>
      <c r="AD23" s="66"/>
      <c r="AE23" s="58">
        <f t="shared" si="0"/>
        <v>8</v>
      </c>
      <c r="AF23" s="119">
        <f>(E9+I9+Q9+U9+Y9+AC9+E23+I23+M23+Q23+U23+Y23+AC23)/12</f>
        <v>136.3166666666667</v>
      </c>
      <c r="AG23" s="120"/>
      <c r="AH23" s="9">
        <v>4</v>
      </c>
      <c r="AI23" s="126" t="s">
        <v>110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 t="s">
        <v>111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65"/>
      <c r="AD26" s="66"/>
      <c r="AE26" s="58">
        <f t="shared" si="0"/>
        <v>7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79"/>
      <c r="AD27" s="80"/>
      <c r="AE27" s="59">
        <f>(D13+H13+L13+P13+T13+X13+AB13+D27+H27+L27+P27+T27+X27+AB27)</f>
        <v>8</v>
      </c>
      <c r="AF27" s="121">
        <f>(E13+M13+Q13+U13+Y13+AC13+E27+I27+M27+Q27+U27+Y27+AC27)/12</f>
        <v>111.55000000000001</v>
      </c>
      <c r="AG27" s="122"/>
      <c r="AH27" s="27">
        <v>2</v>
      </c>
      <c r="AI27" s="129" t="s">
        <v>112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2</v>
      </c>
      <c r="AI23" s="126"/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/>
      <c r="AI25" s="126" t="s">
        <v>133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147">
        <v>0</v>
      </c>
      <c r="AD26" s="148"/>
      <c r="AE26" s="58">
        <f t="shared" si="0"/>
        <v>7</v>
      </c>
      <c r="AF26" s="136">
        <f>(E12+I12+M12+U12+Y12+AC12+E26+I26+M26+Q26+U26+Y26+AC26)/13</f>
        <v>121.89230769230772</v>
      </c>
      <c r="AG26" s="137"/>
      <c r="AH26" s="9">
        <v>4</v>
      </c>
      <c r="AI26" s="140" t="s">
        <v>137</v>
      </c>
      <c r="AJ26" s="141"/>
      <c r="AK26" s="141"/>
      <c r="AL26" s="141"/>
      <c r="AM26" s="141"/>
      <c r="AN26" s="141"/>
      <c r="AO26" s="142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149">
        <v>185.4</v>
      </c>
      <c r="AD27" s="150"/>
      <c r="AE27" s="59">
        <f>(D13+H13+L13+P13+T13+X13+AB13+D27+H27+L27+P27+T27+X27+AB27)</f>
        <v>7</v>
      </c>
      <c r="AF27" s="138">
        <f>(E13+M13+Q13+U13+Y13+AC13+E27+I27+M27+Q27+U27+Y27+AC27)/13</f>
        <v>117.23076923076925</v>
      </c>
      <c r="AG27" s="139"/>
      <c r="AH27" s="27">
        <v>3</v>
      </c>
      <c r="AI27" s="143" t="s">
        <v>134</v>
      </c>
      <c r="AJ27" s="144"/>
      <c r="AK27" s="144"/>
      <c r="AL27" s="144"/>
      <c r="AM27" s="144"/>
      <c r="AN27" s="144"/>
      <c r="AO27" s="145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2</v>
      </c>
      <c r="AI21" s="126" t="s">
        <v>121</v>
      </c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1</v>
      </c>
      <c r="AI23" s="126" t="s">
        <v>122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/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79"/>
      <c r="AD27" s="80"/>
      <c r="AE27" s="59">
        <f>(D13+H13+L13+P13+T13+X13+AB13+D27+H27+L27+P27+T27+X27+AB27)</f>
        <v>7</v>
      </c>
      <c r="AF27" s="121">
        <f>(E13+M13+Q13+U13+Y13+AC13+E27+I27+M27+Q27+U27+Y27+AC27)/12</f>
        <v>111.55000000000001</v>
      </c>
      <c r="AG27" s="122"/>
      <c r="AH27" s="27">
        <v>4</v>
      </c>
      <c r="AI27" s="129"/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2</v>
      </c>
      <c r="AI21" s="126" t="s">
        <v>121</v>
      </c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1</v>
      </c>
      <c r="AI23" s="126" t="s">
        <v>122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/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147">
        <v>0</v>
      </c>
      <c r="AD26" s="148"/>
      <c r="AE26" s="58">
        <f t="shared" si="0"/>
        <v>7</v>
      </c>
      <c r="AF26" s="136">
        <f>(E12+I12+M12+U12+Y12+AC12+E26+I26+M26+Q26+U26+Y26+AC26)/12</f>
        <v>132.05000000000004</v>
      </c>
      <c r="AG26" s="137"/>
      <c r="AH26" s="9"/>
      <c r="AI26" s="140" t="s">
        <v>136</v>
      </c>
      <c r="AJ26" s="141"/>
      <c r="AK26" s="141"/>
      <c r="AL26" s="141"/>
      <c r="AM26" s="141"/>
      <c r="AN26" s="141"/>
      <c r="AO26" s="142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149">
        <v>185.4</v>
      </c>
      <c r="AD27" s="150"/>
      <c r="AE27" s="59">
        <f>(D13+H13+L13+P13+T13+X13+AB13+D27+H27+L27+P27+T27+X27+AB27)</f>
        <v>7</v>
      </c>
      <c r="AF27" s="138">
        <f>(E13+M13+Q13+U13+Y13+AC13+E27+I27+M27+Q27+U27+Y27+AC27)/12</f>
        <v>127.00000000000001</v>
      </c>
      <c r="AG27" s="139"/>
      <c r="AH27" s="27">
        <v>4</v>
      </c>
      <c r="AI27" s="143" t="s">
        <v>135</v>
      </c>
      <c r="AJ27" s="144"/>
      <c r="AK27" s="144"/>
      <c r="AL27" s="144"/>
      <c r="AM27" s="144"/>
      <c r="AN27" s="144"/>
      <c r="AO27" s="145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1" max="41" width="9.8515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65"/>
      <c r="AD22" s="66"/>
      <c r="AE22" s="58">
        <f t="shared" si="0"/>
        <v>7</v>
      </c>
      <c r="AF22" s="119">
        <f>(E8+M8+Q8+U8+Y8+AC8+E22+I22+M22+Q22+U22+Y22+AC22)</f>
        <v>1588</v>
      </c>
      <c r="AG22" s="120"/>
      <c r="AH22" s="132">
        <v>4</v>
      </c>
      <c r="AI22" s="126" t="s">
        <v>104</v>
      </c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65"/>
      <c r="AD23" s="66"/>
      <c r="AE23" s="58">
        <f t="shared" si="0"/>
        <v>8</v>
      </c>
      <c r="AF23" s="119">
        <f>(E9+I9+Q9+U9+Y9+AC9+E23+I23+M23+Q23+U23+Y23+AC23)/12</f>
        <v>136.3166666666667</v>
      </c>
      <c r="AG23" s="120"/>
      <c r="AH23" s="9">
        <v>3</v>
      </c>
      <c r="AI23" s="126" t="s">
        <v>106</v>
      </c>
      <c r="AJ23" s="127"/>
      <c r="AK23" s="127"/>
      <c r="AL23" s="127"/>
      <c r="AM23" s="127"/>
      <c r="AN23" s="127"/>
      <c r="AO23" s="128"/>
    </row>
    <row r="24" spans="1:42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  <c r="AP24" s="146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</f>
        <v>1729.8000000000002</v>
      </c>
      <c r="AG25" s="120"/>
      <c r="AH25" s="132">
        <v>4</v>
      </c>
      <c r="AI25" s="126" t="s">
        <v>103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79"/>
      <c r="AD27" s="80"/>
      <c r="AE27" s="59">
        <f>(D13+H13+L13+P13+T13+X13+AB13+D27+H27+L27+P27+T27+X27+AB27)</f>
        <v>8</v>
      </c>
      <c r="AF27" s="121">
        <f>(E13+M13+Q13+U13+Y13+AC13+E27+I27+M27+Q27+U27+Y27+AC27)/12</f>
        <v>111.55000000000001</v>
      </c>
      <c r="AG27" s="122"/>
      <c r="AH27" s="27">
        <v>2</v>
      </c>
      <c r="AI27" s="129" t="s">
        <v>105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65"/>
      <c r="AD22" s="66"/>
      <c r="AE22" s="58">
        <f t="shared" si="0"/>
        <v>7</v>
      </c>
      <c r="AF22" s="119">
        <f>(E8+M8+Q8+U8+Y8+AC8+E22+I22+M22+Q22+U22+Y22+AC22)/12</f>
        <v>132.33333333333334</v>
      </c>
      <c r="AG22" s="120"/>
      <c r="AH22" s="9"/>
      <c r="AI22" s="126" t="s">
        <v>107</v>
      </c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147">
        <v>0</v>
      </c>
      <c r="AD23" s="148"/>
      <c r="AE23" s="58">
        <f t="shared" si="0"/>
        <v>8</v>
      </c>
      <c r="AF23" s="136">
        <f>(E9+I9+Q9+U9+Y9+AC9+E23+I23+M23+Q23+U23+Y23+AC23)/13</f>
        <v>125.83076923076925</v>
      </c>
      <c r="AG23" s="137"/>
      <c r="AH23" s="9">
        <v>3</v>
      </c>
      <c r="AI23" s="140" t="s">
        <v>125</v>
      </c>
      <c r="AJ23" s="141"/>
      <c r="AK23" s="141"/>
      <c r="AL23" s="141"/>
      <c r="AM23" s="141"/>
      <c r="AN23" s="141"/>
      <c r="AO23" s="142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/>
      <c r="AI25" s="126" t="s">
        <v>108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65"/>
      <c r="AD26" s="66"/>
      <c r="AE26" s="58">
        <f t="shared" si="0"/>
        <v>7</v>
      </c>
      <c r="AF26" s="119">
        <f>(E12+I12+M12+U12+Y12+AC12+E26+I26+M26+Q26+U26+Y26+AC26)/12</f>
        <v>132.05000000000004</v>
      </c>
      <c r="AG26" s="120"/>
      <c r="AH26" s="9">
        <v>4</v>
      </c>
      <c r="AI26" s="126" t="s">
        <v>109</v>
      </c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149">
        <v>185.4</v>
      </c>
      <c r="AD27" s="150"/>
      <c r="AE27" s="59">
        <f>(D13+H13+L13+P13+T13+X13+AB13+D27+H27+L27+P27+T27+X27+AB27)</f>
        <v>8</v>
      </c>
      <c r="AF27" s="138">
        <f>(E13+M13+Q13+U13+Y13+AC13+E27+I27+M27+Q27+U27+Y27+AC27)/13</f>
        <v>117.23076923076925</v>
      </c>
      <c r="AG27" s="139"/>
      <c r="AH27" s="27">
        <v>2</v>
      </c>
      <c r="AI27" s="143" t="s">
        <v>126</v>
      </c>
      <c r="AJ27" s="144"/>
      <c r="AK27" s="144"/>
      <c r="AL27" s="144"/>
      <c r="AM27" s="144"/>
      <c r="AN27" s="144"/>
      <c r="AO27" s="145"/>
    </row>
    <row r="29" ht="12">
      <c r="AI29" s="60"/>
    </row>
  </sheetData>
  <sheetProtection/>
  <mergeCells count="171">
    <mergeCell ref="AI19:AO19"/>
    <mergeCell ref="AC27:AD27"/>
    <mergeCell ref="AF27:AG27"/>
    <mergeCell ref="AI27:AO27"/>
    <mergeCell ref="AI23:AO23"/>
    <mergeCell ref="AI20:AO20"/>
    <mergeCell ref="AI21:AO21"/>
    <mergeCell ref="AI22:AO22"/>
    <mergeCell ref="AI24:AO24"/>
    <mergeCell ref="AI25:AO25"/>
    <mergeCell ref="AI26:AO26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65"/>
      <c r="AD22" s="66"/>
      <c r="AE22" s="58">
        <f t="shared" si="0"/>
        <v>7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65"/>
      <c r="AD23" s="66"/>
      <c r="AE23" s="58">
        <f t="shared" si="0"/>
        <v>8</v>
      </c>
      <c r="AF23" s="119">
        <f>(E9+I9+Q9+U9+Y9+AC9+E23+I23+M23+Q23+U23+Y23+AC23)/12</f>
        <v>136.3166666666667</v>
      </c>
      <c r="AG23" s="120"/>
      <c r="AH23" s="9">
        <v>4</v>
      </c>
      <c r="AI23" s="126" t="s">
        <v>110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 t="s">
        <v>111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79"/>
      <c r="AD27" s="80"/>
      <c r="AE27" s="59">
        <f>(D13+H13+L13+P13+T13+X13+AB13+D27+H27+L27+P27+T27+X27+AB27)</f>
        <v>8</v>
      </c>
      <c r="AF27" s="121">
        <f>(E13+M13+Q13+U13+Y13+AC13+E27+I27+M27+Q27+U27+Y27+AC27)/12</f>
        <v>111.55000000000001</v>
      </c>
      <c r="AG27" s="122"/>
      <c r="AH27" s="27">
        <v>2</v>
      </c>
      <c r="AI27" s="129" t="s">
        <v>112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65"/>
      <c r="AD22" s="66"/>
      <c r="AE22" s="58">
        <f t="shared" si="0"/>
        <v>7</v>
      </c>
      <c r="AF22" s="119">
        <f>(E8+M8+Q8+U8+Y8+AC8+E22+I22+M22+Q22+U22+Y22+AC22)/12</f>
        <v>132.33333333333334</v>
      </c>
      <c r="AG22" s="120"/>
      <c r="AH22" s="9">
        <v>4</v>
      </c>
      <c r="AI22" s="126" t="s">
        <v>113</v>
      </c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2</v>
      </c>
      <c r="AI23" s="126"/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/>
      <c r="AI25" s="126" t="s">
        <v>114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79"/>
      <c r="AD27" s="80"/>
      <c r="AE27" s="59">
        <f>(D13+H13+L13+P13+T13+X13+AB13+D27+H27+L27+P27+T27+X27+AB27)</f>
        <v>7</v>
      </c>
      <c r="AF27" s="121">
        <f>(E13+M13+Q13+U13+Y13+AC13+E27+I27+M27+Q27+U27+Y27+AC27)/12</f>
        <v>111.55000000000001</v>
      </c>
      <c r="AG27" s="122"/>
      <c r="AH27" s="27">
        <v>3</v>
      </c>
      <c r="AI27" s="129" t="s">
        <v>116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/>
      <c r="AC22" s="65"/>
      <c r="AD22" s="66"/>
      <c r="AE22" s="58">
        <f t="shared" si="0"/>
        <v>6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65"/>
      <c r="AD23" s="66"/>
      <c r="AE23" s="58">
        <f t="shared" si="0"/>
        <v>8</v>
      </c>
      <c r="AF23" s="119">
        <f>(E9+I9+Q9+U9+Y9+AC9+E23+I23+M23+Q23+U23+Y23+AC23)/12</f>
        <v>136.3166666666667</v>
      </c>
      <c r="AG23" s="120"/>
      <c r="AH23" s="9">
        <v>3</v>
      </c>
      <c r="AI23" s="126" t="s">
        <v>106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>
        <v>1</v>
      </c>
      <c r="AC24" s="65"/>
      <c r="AD24" s="66"/>
      <c r="AE24" s="58">
        <f t="shared" si="0"/>
        <v>5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>
        <v>4</v>
      </c>
      <c r="AI25" s="126"/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79"/>
      <c r="AD27" s="80"/>
      <c r="AE27" s="59">
        <f>(D13+H13+L13+P13+T13+X13+AB13+D27+H27+L27+P27+T27+X27+AB27)</f>
        <v>8</v>
      </c>
      <c r="AF27" s="121">
        <f>(E13+M13+Q13+U13+Y13+AC13+E27+I27+M27+Q27+U27+Y27+AC27)/12</f>
        <v>111.55000000000001</v>
      </c>
      <c r="AG27" s="122"/>
      <c r="AH27" s="27">
        <v>2</v>
      </c>
      <c r="AI27" s="129" t="s">
        <v>105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65"/>
      <c r="AD22" s="66"/>
      <c r="AE22" s="58">
        <f t="shared" si="0"/>
        <v>7</v>
      </c>
      <c r="AF22" s="119">
        <f>(E8+M8+Q8+U8+Y8+AC8+E22+I22+M22+Q22+U22+Y22+AC22)/12</f>
        <v>132.33333333333334</v>
      </c>
      <c r="AG22" s="120"/>
      <c r="AH22" s="9"/>
      <c r="AI22" s="126"/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/>
      <c r="AC23" s="65"/>
      <c r="AD23" s="66"/>
      <c r="AE23" s="58">
        <f t="shared" si="0"/>
        <v>8</v>
      </c>
      <c r="AF23" s="119">
        <f>(E9+I9+Q9+U9+Y9+AC9+E23+I23+M23+Q23+U23+Y23+AC23)/12</f>
        <v>136.3166666666667</v>
      </c>
      <c r="AG23" s="120"/>
      <c r="AH23" s="9">
        <v>4</v>
      </c>
      <c r="AI23" s="126" t="s">
        <v>110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 t="s">
        <v>111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65"/>
      <c r="AD26" s="66"/>
      <c r="AE26" s="58">
        <f t="shared" si="0"/>
        <v>7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>
        <v>1</v>
      </c>
      <c r="AC27" s="79"/>
      <c r="AD27" s="80"/>
      <c r="AE27" s="59">
        <f>(D13+H13+L13+P13+T13+X13+AB13+D27+H27+L27+P27+T27+X27+AB27)</f>
        <v>8</v>
      </c>
      <c r="AF27" s="121">
        <f>(E13+M13+Q13+U13+Y13+AC13+E27+I27+M27+Q27+U27+Y27+AC27)/12</f>
        <v>111.55000000000001</v>
      </c>
      <c r="AG27" s="122"/>
      <c r="AH27" s="27">
        <v>2</v>
      </c>
      <c r="AI27" s="129" t="s">
        <v>112</v>
      </c>
      <c r="AJ27" s="130"/>
      <c r="AK27" s="130"/>
      <c r="AL27" s="130"/>
      <c r="AM27" s="130"/>
      <c r="AN27" s="130"/>
      <c r="AO27" s="131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/>
      <c r="AC20" s="63"/>
      <c r="AD20" s="64"/>
      <c r="AE20" s="57">
        <f aca="true" t="shared" si="0" ref="AE20:AE26">D6+H6+L6+P6+T6+X6+AB6+D20+H20+L20+P20+T20+X20+AB20</f>
        <v>5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>
        <v>1</v>
      </c>
      <c r="AC21" s="65"/>
      <c r="AD21" s="66"/>
      <c r="AE21" s="58">
        <f t="shared" si="0"/>
        <v>10</v>
      </c>
      <c r="AF21" s="119">
        <f>(E7+I7+M7+Q7+Y7+AC7+E21+I21+M21+Q21+U20+Y21+AC21)/12</f>
        <v>90.23333333333333</v>
      </c>
      <c r="AG21" s="120"/>
      <c r="AH21" s="9">
        <v>1</v>
      </c>
      <c r="AI21" s="126"/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65"/>
      <c r="AD22" s="66"/>
      <c r="AE22" s="58">
        <f t="shared" si="0"/>
        <v>7</v>
      </c>
      <c r="AF22" s="119">
        <f>(E8+M8+Q8+U8+Y8+AC8+E22+I22+M22+Q22+U22+Y22+AC22)/12</f>
        <v>132.33333333333334</v>
      </c>
      <c r="AG22" s="120"/>
      <c r="AH22" s="9"/>
      <c r="AI22" s="126" t="s">
        <v>117</v>
      </c>
      <c r="AJ22" s="127"/>
      <c r="AK22" s="127"/>
      <c r="AL22" s="127"/>
      <c r="AM22" s="127"/>
      <c r="AN22" s="127"/>
      <c r="AO22" s="128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2</v>
      </c>
      <c r="AI23" s="126"/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/>
      <c r="AC25" s="65"/>
      <c r="AD25" s="66"/>
      <c r="AE25" s="58">
        <f t="shared" si="0"/>
        <v>7</v>
      </c>
      <c r="AF25" s="119">
        <f>(E11+M11+Q11+U11+Y11+AC11+E25+I25+M25+Q25+U25+Y25+AC25)/12</f>
        <v>144.15</v>
      </c>
      <c r="AG25" s="120"/>
      <c r="AH25" s="9"/>
      <c r="AI25" s="126" t="s">
        <v>118</v>
      </c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>
        <v>1</v>
      </c>
      <c r="AC26" s="147">
        <v>0</v>
      </c>
      <c r="AD26" s="148"/>
      <c r="AE26" s="58">
        <f t="shared" si="0"/>
        <v>7</v>
      </c>
      <c r="AF26" s="136">
        <f>(E12+I12+M12+U12+Y12+AC12+E26+I26+M26+Q26+U26+Y26+AC26)/13</f>
        <v>121.89230769230772</v>
      </c>
      <c r="AG26" s="137"/>
      <c r="AH26" s="9">
        <v>4</v>
      </c>
      <c r="AI26" s="140" t="s">
        <v>119</v>
      </c>
      <c r="AJ26" s="141"/>
      <c r="AK26" s="141"/>
      <c r="AL26" s="141"/>
      <c r="AM26" s="141"/>
      <c r="AN26" s="141"/>
      <c r="AO26" s="142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149">
        <v>185.4</v>
      </c>
      <c r="AD27" s="150"/>
      <c r="AE27" s="59">
        <f>(D13+H13+L13+P13+T13+X13+AB13+D27+H27+L27+P27+T27+X27+AB27)</f>
        <v>7</v>
      </c>
      <c r="AF27" s="138">
        <f>(E13+M13+Q13+U13+Y13+AC13+E27+I27+M27+Q27+U27+Y27+AC27)/13</f>
        <v>117.23076923076925</v>
      </c>
      <c r="AG27" s="139"/>
      <c r="AH27" s="27">
        <v>3</v>
      </c>
      <c r="AI27" s="143" t="s">
        <v>120</v>
      </c>
      <c r="AJ27" s="144"/>
      <c r="AK27" s="144"/>
      <c r="AL27" s="144"/>
      <c r="AM27" s="144"/>
      <c r="AN27" s="144"/>
      <c r="AO27" s="145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9"/>
  <sheetViews>
    <sheetView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0"/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8" t="s">
        <v>12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18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"/>
      <c r="AF2" s="7"/>
      <c r="AG2" s="7"/>
      <c r="AH2" s="7"/>
    </row>
    <row r="3" spans="1:41" s="6" customFormat="1" ht="27" customHeight="1">
      <c r="A3" s="70"/>
      <c r="B3" s="71"/>
      <c r="C3" s="67" t="s">
        <v>77</v>
      </c>
      <c r="D3" s="68"/>
      <c r="E3" s="68"/>
      <c r="F3" s="69"/>
      <c r="G3" s="67" t="s">
        <v>76</v>
      </c>
      <c r="H3" s="68"/>
      <c r="I3" s="68"/>
      <c r="J3" s="69"/>
      <c r="K3" s="67" t="s">
        <v>78</v>
      </c>
      <c r="L3" s="68"/>
      <c r="M3" s="68"/>
      <c r="N3" s="68"/>
      <c r="O3" s="67" t="s">
        <v>80</v>
      </c>
      <c r="P3" s="68"/>
      <c r="Q3" s="68"/>
      <c r="R3" s="69"/>
      <c r="S3" s="67" t="s">
        <v>81</v>
      </c>
      <c r="T3" s="68"/>
      <c r="U3" s="68"/>
      <c r="V3" s="69"/>
      <c r="W3" s="67" t="s">
        <v>82</v>
      </c>
      <c r="X3" s="68"/>
      <c r="Y3" s="68"/>
      <c r="Z3" s="69"/>
      <c r="AA3" s="67" t="s">
        <v>83</v>
      </c>
      <c r="AB3" s="68"/>
      <c r="AC3" s="68"/>
      <c r="AD3" s="69"/>
      <c r="AE3" s="83"/>
      <c r="AF3" s="84"/>
      <c r="AG3" s="84"/>
      <c r="AH3" s="85"/>
      <c r="AI3" s="92" t="s">
        <v>71</v>
      </c>
      <c r="AJ3" s="93"/>
      <c r="AK3" s="93"/>
      <c r="AL3" s="93"/>
      <c r="AM3" s="93"/>
      <c r="AN3" s="93"/>
      <c r="AO3" s="94"/>
    </row>
    <row r="4" spans="1:41" ht="100.5" customHeight="1">
      <c r="A4" s="72"/>
      <c r="B4" s="73"/>
      <c r="C4" s="52" t="s">
        <v>9</v>
      </c>
      <c r="D4" s="53" t="s">
        <v>0</v>
      </c>
      <c r="E4" s="61" t="s">
        <v>90</v>
      </c>
      <c r="F4" s="62"/>
      <c r="G4" s="52" t="s">
        <v>9</v>
      </c>
      <c r="H4" s="53" t="s">
        <v>0</v>
      </c>
      <c r="I4" s="61" t="s">
        <v>90</v>
      </c>
      <c r="J4" s="62"/>
      <c r="K4" s="52" t="s">
        <v>9</v>
      </c>
      <c r="L4" s="53" t="s">
        <v>0</v>
      </c>
      <c r="M4" s="61" t="s">
        <v>90</v>
      </c>
      <c r="N4" s="62"/>
      <c r="O4" s="52" t="s">
        <v>9</v>
      </c>
      <c r="P4" s="53" t="s">
        <v>0</v>
      </c>
      <c r="Q4" s="61" t="s">
        <v>90</v>
      </c>
      <c r="R4" s="62"/>
      <c r="S4" s="52" t="s">
        <v>9</v>
      </c>
      <c r="T4" s="53" t="s">
        <v>0</v>
      </c>
      <c r="U4" s="61" t="s">
        <v>90</v>
      </c>
      <c r="V4" s="62"/>
      <c r="W4" s="52" t="s">
        <v>9</v>
      </c>
      <c r="X4" s="53" t="s">
        <v>0</v>
      </c>
      <c r="Y4" s="61" t="s">
        <v>90</v>
      </c>
      <c r="Z4" s="62"/>
      <c r="AA4" s="52" t="s">
        <v>9</v>
      </c>
      <c r="AB4" s="53" t="s">
        <v>0</v>
      </c>
      <c r="AC4" s="61" t="s">
        <v>90</v>
      </c>
      <c r="AD4" s="62"/>
      <c r="AE4" s="86"/>
      <c r="AF4" s="87"/>
      <c r="AG4" s="87"/>
      <c r="AH4" s="88"/>
      <c r="AI4" s="89" t="s">
        <v>69</v>
      </c>
      <c r="AJ4" s="90"/>
      <c r="AK4" s="90"/>
      <c r="AL4" s="90"/>
      <c r="AM4" s="90"/>
      <c r="AN4" s="90"/>
      <c r="AO4" s="91"/>
    </row>
    <row r="5" spans="1:41" s="6" customFormat="1" ht="35.25" customHeight="1">
      <c r="A5" s="102" t="s">
        <v>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41">
        <v>40203</v>
      </c>
      <c r="AJ5" s="42">
        <v>40205</v>
      </c>
      <c r="AK5" s="42">
        <v>40210</v>
      </c>
      <c r="AL5" s="42">
        <v>40217</v>
      </c>
      <c r="AM5" s="42">
        <v>40219</v>
      </c>
      <c r="AN5" s="42">
        <v>40224</v>
      </c>
      <c r="AO5" s="48">
        <v>40226</v>
      </c>
    </row>
    <row r="6" spans="1:41" ht="39" customHeight="1">
      <c r="A6" s="11" t="s">
        <v>1</v>
      </c>
      <c r="B6" s="13" t="s">
        <v>94</v>
      </c>
      <c r="C6" s="4" t="s">
        <v>8</v>
      </c>
      <c r="D6" s="54">
        <v>1</v>
      </c>
      <c r="E6" s="63">
        <v>139</v>
      </c>
      <c r="F6" s="64"/>
      <c r="G6" s="4" t="s">
        <v>2</v>
      </c>
      <c r="H6" s="54">
        <v>0</v>
      </c>
      <c r="I6" s="63">
        <v>163</v>
      </c>
      <c r="J6" s="64"/>
      <c r="K6" s="4" t="s">
        <v>3</v>
      </c>
      <c r="L6" s="54">
        <v>0</v>
      </c>
      <c r="M6" s="75">
        <v>185.4</v>
      </c>
      <c r="N6" s="76"/>
      <c r="O6" s="4" t="s">
        <v>4</v>
      </c>
      <c r="P6" s="54">
        <v>1</v>
      </c>
      <c r="Q6" s="63">
        <v>169</v>
      </c>
      <c r="R6" s="64"/>
      <c r="S6" s="4" t="s">
        <v>5</v>
      </c>
      <c r="T6" s="54">
        <v>0</v>
      </c>
      <c r="U6" s="63">
        <v>130</v>
      </c>
      <c r="V6" s="64"/>
      <c r="W6" s="4" t="s">
        <v>6</v>
      </c>
      <c r="X6" s="54">
        <v>0</v>
      </c>
      <c r="Y6" s="63">
        <v>136</v>
      </c>
      <c r="Z6" s="64"/>
      <c r="AA6" s="4" t="s">
        <v>7</v>
      </c>
      <c r="AB6" s="54">
        <v>1</v>
      </c>
      <c r="AC6" s="63">
        <v>21.5</v>
      </c>
      <c r="AD6" s="64"/>
      <c r="AE6" s="104" t="s">
        <v>91</v>
      </c>
      <c r="AF6" s="105"/>
      <c r="AG6" s="105"/>
      <c r="AH6" s="106"/>
      <c r="AI6" s="39" t="s">
        <v>70</v>
      </c>
      <c r="AJ6" s="40"/>
      <c r="AK6" s="40"/>
      <c r="AL6" s="40" t="s">
        <v>70</v>
      </c>
      <c r="AM6" s="40"/>
      <c r="AN6" s="40"/>
      <c r="AO6" s="44" t="s">
        <v>70</v>
      </c>
    </row>
    <row r="7" spans="1:41" s="6" customFormat="1" ht="39" customHeight="1">
      <c r="A7" s="12" t="s">
        <v>2</v>
      </c>
      <c r="B7" s="14" t="s">
        <v>95</v>
      </c>
      <c r="C7" s="5" t="s">
        <v>7</v>
      </c>
      <c r="D7" s="55">
        <v>1</v>
      </c>
      <c r="E7" s="65">
        <v>112</v>
      </c>
      <c r="F7" s="66"/>
      <c r="G7" s="5" t="s">
        <v>1</v>
      </c>
      <c r="H7" s="55">
        <v>1</v>
      </c>
      <c r="I7" s="65">
        <v>60</v>
      </c>
      <c r="J7" s="66"/>
      <c r="K7" s="5" t="s">
        <v>8</v>
      </c>
      <c r="L7" s="55">
        <v>1</v>
      </c>
      <c r="M7" s="65">
        <v>70</v>
      </c>
      <c r="N7" s="66"/>
      <c r="O7" s="5" t="s">
        <v>3</v>
      </c>
      <c r="P7" s="55">
        <v>1</v>
      </c>
      <c r="Q7" s="65">
        <v>41</v>
      </c>
      <c r="R7" s="66"/>
      <c r="S7" s="5" t="s">
        <v>4</v>
      </c>
      <c r="T7" s="55">
        <v>0</v>
      </c>
      <c r="U7" s="77">
        <v>185.4</v>
      </c>
      <c r="V7" s="78"/>
      <c r="W7" s="5" t="s">
        <v>5</v>
      </c>
      <c r="X7" s="55">
        <v>0</v>
      </c>
      <c r="Y7" s="65">
        <v>55</v>
      </c>
      <c r="Z7" s="66"/>
      <c r="AA7" s="5" t="s">
        <v>6</v>
      </c>
      <c r="AB7" s="55">
        <v>1</v>
      </c>
      <c r="AC7" s="65">
        <v>185.4</v>
      </c>
      <c r="AD7" s="66"/>
      <c r="AE7" s="107"/>
      <c r="AF7" s="108"/>
      <c r="AG7" s="108"/>
      <c r="AH7" s="109"/>
      <c r="AI7" s="19"/>
      <c r="AJ7" s="20"/>
      <c r="AK7" s="20" t="s">
        <v>70</v>
      </c>
      <c r="AL7" s="20"/>
      <c r="AM7" s="20"/>
      <c r="AN7" s="20" t="s">
        <v>70</v>
      </c>
      <c r="AO7" s="43" t="s">
        <v>70</v>
      </c>
    </row>
    <row r="8" spans="1:41" ht="39" customHeight="1">
      <c r="A8" s="12" t="s">
        <v>3</v>
      </c>
      <c r="B8" s="14" t="s">
        <v>96</v>
      </c>
      <c r="C8" s="5" t="s">
        <v>6</v>
      </c>
      <c r="D8" s="55">
        <v>0</v>
      </c>
      <c r="E8" s="65">
        <v>65</v>
      </c>
      <c r="F8" s="66"/>
      <c r="G8" s="5" t="s">
        <v>7</v>
      </c>
      <c r="H8" s="55">
        <v>1</v>
      </c>
      <c r="I8" s="77">
        <v>185.4</v>
      </c>
      <c r="J8" s="78"/>
      <c r="K8" s="5" t="s">
        <v>1</v>
      </c>
      <c r="L8" s="55">
        <v>1</v>
      </c>
      <c r="M8" s="65">
        <v>185.4</v>
      </c>
      <c r="N8" s="66"/>
      <c r="O8" s="5" t="s">
        <v>2</v>
      </c>
      <c r="P8" s="55">
        <v>0</v>
      </c>
      <c r="Q8" s="65">
        <v>10</v>
      </c>
      <c r="R8" s="66"/>
      <c r="S8" s="5" t="s">
        <v>8</v>
      </c>
      <c r="T8" s="55">
        <v>1</v>
      </c>
      <c r="U8" s="65">
        <v>168</v>
      </c>
      <c r="V8" s="66"/>
      <c r="W8" s="5" t="s">
        <v>4</v>
      </c>
      <c r="X8" s="55">
        <v>0</v>
      </c>
      <c r="Y8" s="65">
        <v>134</v>
      </c>
      <c r="Z8" s="66"/>
      <c r="AA8" s="5" t="s">
        <v>5</v>
      </c>
      <c r="AB8" s="55">
        <v>1</v>
      </c>
      <c r="AC8" s="65">
        <v>33</v>
      </c>
      <c r="AD8" s="66"/>
      <c r="AE8" s="107"/>
      <c r="AF8" s="108"/>
      <c r="AG8" s="108"/>
      <c r="AH8" s="109"/>
      <c r="AI8" s="19"/>
      <c r="AJ8" s="20" t="s">
        <v>70</v>
      </c>
      <c r="AK8" s="20"/>
      <c r="AL8" s="20"/>
      <c r="AM8" s="20" t="s">
        <v>70</v>
      </c>
      <c r="AN8" s="20" t="s">
        <v>70</v>
      </c>
      <c r="AO8" s="43"/>
    </row>
    <row r="9" spans="1:41" s="6" customFormat="1" ht="39" customHeight="1">
      <c r="A9" s="12" t="s">
        <v>4</v>
      </c>
      <c r="B9" s="14" t="s">
        <v>97</v>
      </c>
      <c r="C9" s="5" t="s">
        <v>5</v>
      </c>
      <c r="D9" s="55">
        <v>1</v>
      </c>
      <c r="E9" s="65">
        <v>34</v>
      </c>
      <c r="F9" s="66"/>
      <c r="G9" s="5" t="s">
        <v>6</v>
      </c>
      <c r="H9" s="55">
        <v>0</v>
      </c>
      <c r="I9" s="65">
        <v>85</v>
      </c>
      <c r="J9" s="66"/>
      <c r="K9" s="5" t="s">
        <v>7</v>
      </c>
      <c r="L9" s="55">
        <v>0</v>
      </c>
      <c r="M9" s="77">
        <v>185.4</v>
      </c>
      <c r="N9" s="78"/>
      <c r="O9" s="5" t="s">
        <v>1</v>
      </c>
      <c r="P9" s="55">
        <v>0</v>
      </c>
      <c r="Q9" s="65">
        <v>185.4</v>
      </c>
      <c r="R9" s="66"/>
      <c r="S9" s="5" t="s">
        <v>2</v>
      </c>
      <c r="T9" s="55">
        <v>1</v>
      </c>
      <c r="U9" s="65">
        <v>19</v>
      </c>
      <c r="V9" s="66"/>
      <c r="W9" s="5" t="s">
        <v>3</v>
      </c>
      <c r="X9" s="55">
        <v>1</v>
      </c>
      <c r="Y9" s="65">
        <v>185.4</v>
      </c>
      <c r="Z9" s="66"/>
      <c r="AA9" s="5" t="s">
        <v>8</v>
      </c>
      <c r="AB9" s="55">
        <v>1</v>
      </c>
      <c r="AC9" s="65">
        <v>185.4</v>
      </c>
      <c r="AD9" s="66"/>
      <c r="AE9" s="107"/>
      <c r="AF9" s="108"/>
      <c r="AG9" s="108"/>
      <c r="AH9" s="109"/>
      <c r="AI9" s="19" t="s">
        <v>70</v>
      </c>
      <c r="AJ9" s="20" t="s">
        <v>70</v>
      </c>
      <c r="AK9" s="20"/>
      <c r="AL9" s="20" t="s">
        <v>70</v>
      </c>
      <c r="AM9" s="20"/>
      <c r="AN9" s="20" t="s">
        <v>70</v>
      </c>
      <c r="AO9" s="43"/>
    </row>
    <row r="10" spans="1:41" s="6" customFormat="1" ht="39" customHeight="1">
      <c r="A10" s="12" t="s">
        <v>5</v>
      </c>
      <c r="B10" s="14" t="s">
        <v>98</v>
      </c>
      <c r="C10" s="5" t="s">
        <v>4</v>
      </c>
      <c r="D10" s="55">
        <v>0</v>
      </c>
      <c r="E10" s="65">
        <v>11</v>
      </c>
      <c r="F10" s="66"/>
      <c r="G10" s="5" t="s">
        <v>8</v>
      </c>
      <c r="H10" s="55">
        <v>0</v>
      </c>
      <c r="I10" s="77">
        <v>185.4</v>
      </c>
      <c r="J10" s="78"/>
      <c r="K10" s="5" t="s">
        <v>6</v>
      </c>
      <c r="L10" s="55">
        <v>0</v>
      </c>
      <c r="M10" s="65">
        <v>21</v>
      </c>
      <c r="N10" s="66"/>
      <c r="O10" s="5" t="s">
        <v>7</v>
      </c>
      <c r="P10" s="55">
        <v>1</v>
      </c>
      <c r="Q10" s="65">
        <v>37</v>
      </c>
      <c r="R10" s="66"/>
      <c r="S10" s="5" t="s">
        <v>1</v>
      </c>
      <c r="T10" s="55">
        <v>1</v>
      </c>
      <c r="U10" s="65">
        <v>39</v>
      </c>
      <c r="V10" s="66"/>
      <c r="W10" s="5" t="s">
        <v>2</v>
      </c>
      <c r="X10" s="55">
        <v>1</v>
      </c>
      <c r="Y10" s="65">
        <v>154</v>
      </c>
      <c r="Z10" s="66"/>
      <c r="AA10" s="5" t="s">
        <v>3</v>
      </c>
      <c r="AB10" s="55">
        <v>0</v>
      </c>
      <c r="AC10" s="65">
        <v>185.4</v>
      </c>
      <c r="AD10" s="66"/>
      <c r="AE10" s="107"/>
      <c r="AF10" s="108"/>
      <c r="AG10" s="108"/>
      <c r="AH10" s="109"/>
      <c r="AI10" s="19" t="s">
        <v>70</v>
      </c>
      <c r="AJ10" s="20"/>
      <c r="AK10" s="20" t="s">
        <v>70</v>
      </c>
      <c r="AL10" s="20" t="s">
        <v>70</v>
      </c>
      <c r="AM10" s="20"/>
      <c r="AN10" s="20" t="s">
        <v>70</v>
      </c>
      <c r="AO10" s="43"/>
    </row>
    <row r="11" spans="1:41" s="6" customFormat="1" ht="39" customHeight="1">
      <c r="A11" s="12" t="s">
        <v>6</v>
      </c>
      <c r="B11" s="14" t="s">
        <v>99</v>
      </c>
      <c r="C11" s="5" t="s">
        <v>3</v>
      </c>
      <c r="D11" s="55">
        <v>1</v>
      </c>
      <c r="E11" s="65">
        <v>148</v>
      </c>
      <c r="F11" s="66"/>
      <c r="G11" s="5" t="s">
        <v>4</v>
      </c>
      <c r="H11" s="55">
        <v>1</v>
      </c>
      <c r="I11" s="77">
        <v>185.4</v>
      </c>
      <c r="J11" s="78"/>
      <c r="K11" s="5" t="s">
        <v>5</v>
      </c>
      <c r="L11" s="55">
        <v>1</v>
      </c>
      <c r="M11" s="65">
        <v>109</v>
      </c>
      <c r="N11" s="66"/>
      <c r="O11" s="5" t="s">
        <v>8</v>
      </c>
      <c r="P11" s="55">
        <v>0</v>
      </c>
      <c r="Q11" s="65">
        <v>78</v>
      </c>
      <c r="R11" s="66"/>
      <c r="S11" s="5" t="s">
        <v>7</v>
      </c>
      <c r="T11" s="55">
        <v>0</v>
      </c>
      <c r="U11" s="65">
        <v>77</v>
      </c>
      <c r="V11" s="66"/>
      <c r="W11" s="5" t="s">
        <v>1</v>
      </c>
      <c r="X11" s="55">
        <v>1</v>
      </c>
      <c r="Y11" s="65">
        <v>185.4</v>
      </c>
      <c r="Z11" s="66"/>
      <c r="AA11" s="5" t="s">
        <v>2</v>
      </c>
      <c r="AB11" s="55">
        <v>0</v>
      </c>
      <c r="AC11" s="65">
        <v>185.4</v>
      </c>
      <c r="AD11" s="66"/>
      <c r="AE11" s="107"/>
      <c r="AF11" s="108"/>
      <c r="AG11" s="108"/>
      <c r="AH11" s="109"/>
      <c r="AI11" s="19"/>
      <c r="AJ11" s="20" t="s">
        <v>70</v>
      </c>
      <c r="AK11" s="20" t="s">
        <v>70</v>
      </c>
      <c r="AL11" s="20"/>
      <c r="AM11" s="20" t="s">
        <v>70</v>
      </c>
      <c r="AN11" s="20"/>
      <c r="AO11" s="43" t="s">
        <v>70</v>
      </c>
    </row>
    <row r="12" spans="1:41" ht="39" customHeight="1">
      <c r="A12" s="12" t="s">
        <v>7</v>
      </c>
      <c r="B12" s="14" t="s">
        <v>100</v>
      </c>
      <c r="C12" s="5" t="s">
        <v>2</v>
      </c>
      <c r="D12" s="55">
        <v>0</v>
      </c>
      <c r="E12" s="65">
        <v>111</v>
      </c>
      <c r="F12" s="66"/>
      <c r="G12" s="5" t="s">
        <v>3</v>
      </c>
      <c r="H12" s="55">
        <v>0</v>
      </c>
      <c r="I12" s="65">
        <v>154</v>
      </c>
      <c r="J12" s="66"/>
      <c r="K12" s="5" t="s">
        <v>4</v>
      </c>
      <c r="L12" s="55">
        <v>1</v>
      </c>
      <c r="M12" s="65">
        <v>113</v>
      </c>
      <c r="N12" s="66"/>
      <c r="O12" s="5" t="s">
        <v>5</v>
      </c>
      <c r="P12" s="55">
        <v>0</v>
      </c>
      <c r="Q12" s="77">
        <v>185.4</v>
      </c>
      <c r="R12" s="78"/>
      <c r="S12" s="5" t="s">
        <v>6</v>
      </c>
      <c r="T12" s="55">
        <v>1</v>
      </c>
      <c r="U12" s="65">
        <v>185.4</v>
      </c>
      <c r="V12" s="66"/>
      <c r="W12" s="5" t="s">
        <v>8</v>
      </c>
      <c r="X12" s="55">
        <v>1</v>
      </c>
      <c r="Y12" s="65">
        <v>42</v>
      </c>
      <c r="Z12" s="66"/>
      <c r="AA12" s="5" t="s">
        <v>1</v>
      </c>
      <c r="AB12" s="55">
        <v>0</v>
      </c>
      <c r="AC12" s="65">
        <v>139</v>
      </c>
      <c r="AD12" s="66"/>
      <c r="AE12" s="107"/>
      <c r="AF12" s="108"/>
      <c r="AG12" s="108"/>
      <c r="AH12" s="109"/>
      <c r="AI12" s="19"/>
      <c r="AJ12" s="20" t="s">
        <v>70</v>
      </c>
      <c r="AK12" s="20"/>
      <c r="AL12" s="20" t="s">
        <v>70</v>
      </c>
      <c r="AM12" s="20" t="s">
        <v>70</v>
      </c>
      <c r="AN12" s="20"/>
      <c r="AO12" s="43" t="s">
        <v>70</v>
      </c>
    </row>
    <row r="13" spans="1:41" ht="39" customHeight="1" thickBot="1">
      <c r="A13" s="15" t="s">
        <v>8</v>
      </c>
      <c r="B13" s="16" t="s">
        <v>101</v>
      </c>
      <c r="C13" s="17" t="s">
        <v>1</v>
      </c>
      <c r="D13" s="56">
        <v>0</v>
      </c>
      <c r="E13" s="79">
        <v>185.4</v>
      </c>
      <c r="F13" s="80"/>
      <c r="G13" s="17" t="s">
        <v>5</v>
      </c>
      <c r="H13" s="56">
        <v>1</v>
      </c>
      <c r="I13" s="81">
        <v>185.4</v>
      </c>
      <c r="J13" s="82"/>
      <c r="K13" s="17" t="s">
        <v>2</v>
      </c>
      <c r="L13" s="56">
        <v>0</v>
      </c>
      <c r="M13" s="79">
        <v>185.4</v>
      </c>
      <c r="N13" s="80"/>
      <c r="O13" s="17" t="s">
        <v>6</v>
      </c>
      <c r="P13" s="56">
        <v>1</v>
      </c>
      <c r="Q13" s="79">
        <v>185.4</v>
      </c>
      <c r="R13" s="80"/>
      <c r="S13" s="17" t="s">
        <v>3</v>
      </c>
      <c r="T13" s="56">
        <v>0</v>
      </c>
      <c r="U13" s="79">
        <v>162</v>
      </c>
      <c r="V13" s="80"/>
      <c r="W13" s="17" t="s">
        <v>7</v>
      </c>
      <c r="X13" s="56">
        <v>0</v>
      </c>
      <c r="Y13" s="79">
        <v>165</v>
      </c>
      <c r="Z13" s="80"/>
      <c r="AA13" s="17" t="s">
        <v>4</v>
      </c>
      <c r="AB13" s="56">
        <v>0</v>
      </c>
      <c r="AC13" s="79">
        <v>185.4</v>
      </c>
      <c r="AD13" s="80"/>
      <c r="AE13" s="110"/>
      <c r="AF13" s="111"/>
      <c r="AG13" s="111"/>
      <c r="AH13" s="112"/>
      <c r="AI13" s="45" t="s">
        <v>70</v>
      </c>
      <c r="AJ13" s="46"/>
      <c r="AK13" s="46" t="s">
        <v>70</v>
      </c>
      <c r="AL13" s="46"/>
      <c r="AM13" s="46" t="s">
        <v>70</v>
      </c>
      <c r="AN13" s="46"/>
      <c r="AO13" s="47"/>
    </row>
    <row r="14" spans="1:41" ht="12" customHeight="1">
      <c r="A14" s="22"/>
      <c r="B14" s="23"/>
      <c r="C14" s="22"/>
      <c r="D14" s="22"/>
      <c r="E14" s="24"/>
      <c r="F14" s="24"/>
      <c r="G14" s="22"/>
      <c r="H14" s="22"/>
      <c r="I14" s="24"/>
      <c r="J14" s="24"/>
      <c r="K14" s="22"/>
      <c r="L14" s="22"/>
      <c r="M14" s="24"/>
      <c r="N14" s="24"/>
      <c r="O14" s="22"/>
      <c r="P14" s="22"/>
      <c r="Q14" s="24"/>
      <c r="R14" s="24"/>
      <c r="S14" s="22"/>
      <c r="T14" s="22"/>
      <c r="U14" s="24"/>
      <c r="V14" s="24"/>
      <c r="W14" s="22"/>
      <c r="X14" s="22"/>
      <c r="Y14" s="24"/>
      <c r="Z14" s="24"/>
      <c r="AA14" s="22"/>
      <c r="AB14" s="22"/>
      <c r="AC14" s="24"/>
      <c r="AD14" s="24"/>
      <c r="AE14" s="25"/>
      <c r="AF14" s="24"/>
      <c r="AG14" s="24"/>
      <c r="AH14" s="25"/>
      <c r="AI14" s="26"/>
      <c r="AJ14" s="26"/>
      <c r="AK14" s="26"/>
      <c r="AL14" s="26"/>
      <c r="AM14" s="26"/>
      <c r="AN14" s="26"/>
      <c r="AO14" s="26"/>
    </row>
    <row r="15" spans="1:36" ht="42" customHeight="1">
      <c r="A15" s="10"/>
      <c r="B15" s="10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8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J15" s="60"/>
    </row>
    <row r="16" spans="1:34" s="1" customFormat="1" ht="18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41" s="6" customFormat="1" ht="27" customHeight="1">
      <c r="A17" s="70"/>
      <c r="B17" s="71"/>
      <c r="C17" s="96" t="s">
        <v>84</v>
      </c>
      <c r="D17" s="97"/>
      <c r="E17" s="97"/>
      <c r="F17" s="98"/>
      <c r="G17" s="96" t="s">
        <v>85</v>
      </c>
      <c r="H17" s="97"/>
      <c r="I17" s="97"/>
      <c r="J17" s="98"/>
      <c r="K17" s="96" t="s">
        <v>86</v>
      </c>
      <c r="L17" s="97"/>
      <c r="M17" s="97"/>
      <c r="N17" s="97"/>
      <c r="O17" s="96" t="s">
        <v>87</v>
      </c>
      <c r="P17" s="97"/>
      <c r="Q17" s="97"/>
      <c r="R17" s="98"/>
      <c r="S17" s="113" t="s">
        <v>102</v>
      </c>
      <c r="T17" s="114"/>
      <c r="U17" s="114"/>
      <c r="V17" s="115"/>
      <c r="W17" s="96" t="s">
        <v>88</v>
      </c>
      <c r="X17" s="97"/>
      <c r="Y17" s="97"/>
      <c r="Z17" s="98"/>
      <c r="AA17" s="96" t="s">
        <v>89</v>
      </c>
      <c r="AB17" s="97"/>
      <c r="AC17" s="97"/>
      <c r="AD17" s="98"/>
      <c r="AE17" s="99" t="s">
        <v>73</v>
      </c>
      <c r="AF17" s="100"/>
      <c r="AG17" s="100"/>
      <c r="AH17" s="101"/>
      <c r="AI17" s="92"/>
      <c r="AJ17" s="93"/>
      <c r="AK17" s="93"/>
      <c r="AL17" s="93"/>
      <c r="AM17" s="93"/>
      <c r="AN17" s="93"/>
      <c r="AO17" s="94"/>
    </row>
    <row r="18" spans="1:41" ht="100.5" customHeight="1">
      <c r="A18" s="72"/>
      <c r="B18" s="73"/>
      <c r="C18" s="2" t="s">
        <v>9</v>
      </c>
      <c r="D18" s="3" t="s">
        <v>0</v>
      </c>
      <c r="E18" s="61" t="s">
        <v>90</v>
      </c>
      <c r="F18" s="62"/>
      <c r="G18" s="2" t="s">
        <v>9</v>
      </c>
      <c r="H18" s="3" t="s">
        <v>0</v>
      </c>
      <c r="I18" s="61" t="s">
        <v>90</v>
      </c>
      <c r="J18" s="62"/>
      <c r="K18" s="2" t="s">
        <v>9</v>
      </c>
      <c r="L18" s="3" t="s">
        <v>0</v>
      </c>
      <c r="M18" s="61" t="s">
        <v>90</v>
      </c>
      <c r="N18" s="62"/>
      <c r="O18" s="2" t="s">
        <v>9</v>
      </c>
      <c r="P18" s="3" t="s">
        <v>0</v>
      </c>
      <c r="Q18" s="61" t="s">
        <v>90</v>
      </c>
      <c r="R18" s="62"/>
      <c r="S18" s="2" t="s">
        <v>9</v>
      </c>
      <c r="T18" s="3" t="s">
        <v>0</v>
      </c>
      <c r="U18" s="61" t="s">
        <v>90</v>
      </c>
      <c r="V18" s="62"/>
      <c r="W18" s="2" t="s">
        <v>9</v>
      </c>
      <c r="X18" s="3" t="s">
        <v>0</v>
      </c>
      <c r="Y18" s="61" t="s">
        <v>90</v>
      </c>
      <c r="Z18" s="62"/>
      <c r="AA18" s="2" t="s">
        <v>9</v>
      </c>
      <c r="AB18" s="3" t="s">
        <v>0</v>
      </c>
      <c r="AC18" s="61" t="s">
        <v>90</v>
      </c>
      <c r="AD18" s="62"/>
      <c r="AE18" s="49" t="s">
        <v>10</v>
      </c>
      <c r="AF18" s="95" t="s">
        <v>75</v>
      </c>
      <c r="AG18" s="95"/>
      <c r="AH18" s="50" t="s">
        <v>74</v>
      </c>
      <c r="AI18" s="89"/>
      <c r="AJ18" s="90"/>
      <c r="AK18" s="90"/>
      <c r="AL18" s="90"/>
      <c r="AM18" s="90"/>
      <c r="AN18" s="90"/>
      <c r="AO18" s="91"/>
    </row>
    <row r="19" spans="1:41" s="6" customFormat="1" ht="35.25" customHeight="1">
      <c r="A19" s="116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"/>
      <c r="AI19" s="133" t="s">
        <v>115</v>
      </c>
      <c r="AJ19" s="134"/>
      <c r="AK19" s="134"/>
      <c r="AL19" s="134"/>
      <c r="AM19" s="134"/>
      <c r="AN19" s="134"/>
      <c r="AO19" s="135"/>
    </row>
    <row r="20" spans="1:41" ht="39" customHeight="1">
      <c r="A20" s="11" t="s">
        <v>1</v>
      </c>
      <c r="B20" s="13" t="s">
        <v>94</v>
      </c>
      <c r="C20" s="4" t="s">
        <v>8</v>
      </c>
      <c r="D20" s="54">
        <v>0</v>
      </c>
      <c r="E20" s="63">
        <v>22.5</v>
      </c>
      <c r="F20" s="64"/>
      <c r="G20" s="4" t="s">
        <v>2</v>
      </c>
      <c r="H20" s="54">
        <v>1</v>
      </c>
      <c r="I20" s="63">
        <v>90</v>
      </c>
      <c r="J20" s="64"/>
      <c r="K20" s="4" t="s">
        <v>3</v>
      </c>
      <c r="L20" s="54">
        <v>0</v>
      </c>
      <c r="M20" s="63">
        <v>185.4</v>
      </c>
      <c r="N20" s="64"/>
      <c r="O20" s="4" t="s">
        <v>4</v>
      </c>
      <c r="P20" s="54">
        <v>0</v>
      </c>
      <c r="Q20" s="63">
        <v>128</v>
      </c>
      <c r="R20" s="64"/>
      <c r="S20" s="4" t="s">
        <v>5</v>
      </c>
      <c r="T20" s="54">
        <v>1</v>
      </c>
      <c r="U20" s="63">
        <v>185.4</v>
      </c>
      <c r="V20" s="64"/>
      <c r="W20" s="4" t="s">
        <v>6</v>
      </c>
      <c r="X20" s="54">
        <v>0</v>
      </c>
      <c r="Y20" s="63">
        <v>185.4</v>
      </c>
      <c r="Z20" s="64"/>
      <c r="AA20" s="4" t="s">
        <v>7</v>
      </c>
      <c r="AB20" s="54">
        <v>1</v>
      </c>
      <c r="AC20" s="63"/>
      <c r="AD20" s="64"/>
      <c r="AE20" s="57">
        <f aca="true" t="shared" si="0" ref="AE20:AE26">D6+H6+L6+P6+T6+X6+AB6+D20+H20+L20+P20+T20+X20+AB20</f>
        <v>6</v>
      </c>
      <c r="AF20" s="117">
        <f>(E6+I6+Q6+U6+Y6+AC6+E20+I20+M20+Q20+U20+Y20+AC20)/12</f>
        <v>129.60000000000002</v>
      </c>
      <c r="AG20" s="118"/>
      <c r="AH20" s="8"/>
      <c r="AI20" s="123"/>
      <c r="AJ20" s="124"/>
      <c r="AK20" s="124"/>
      <c r="AL20" s="124"/>
      <c r="AM20" s="124"/>
      <c r="AN20" s="124"/>
      <c r="AO20" s="125"/>
    </row>
    <row r="21" spans="1:41" s="6" customFormat="1" ht="39" customHeight="1">
      <c r="A21" s="12" t="s">
        <v>2</v>
      </c>
      <c r="B21" s="14" t="s">
        <v>95</v>
      </c>
      <c r="C21" s="5" t="s">
        <v>7</v>
      </c>
      <c r="D21" s="55">
        <v>1</v>
      </c>
      <c r="E21" s="65">
        <v>94</v>
      </c>
      <c r="F21" s="66"/>
      <c r="G21" s="5" t="s">
        <v>1</v>
      </c>
      <c r="H21" s="55">
        <v>0</v>
      </c>
      <c r="I21" s="65">
        <v>38</v>
      </c>
      <c r="J21" s="66"/>
      <c r="K21" s="5" t="s">
        <v>8</v>
      </c>
      <c r="L21" s="55">
        <v>1</v>
      </c>
      <c r="M21" s="65">
        <v>18</v>
      </c>
      <c r="N21" s="66"/>
      <c r="O21" s="5" t="s">
        <v>3</v>
      </c>
      <c r="P21" s="55">
        <v>1</v>
      </c>
      <c r="Q21" s="65">
        <v>156</v>
      </c>
      <c r="R21" s="66"/>
      <c r="S21" s="5" t="s">
        <v>4</v>
      </c>
      <c r="T21" s="55">
        <v>0</v>
      </c>
      <c r="U21" s="65">
        <v>185.4</v>
      </c>
      <c r="V21" s="66"/>
      <c r="W21" s="5" t="s">
        <v>5</v>
      </c>
      <c r="X21" s="55">
        <v>1</v>
      </c>
      <c r="Y21" s="65">
        <v>68</v>
      </c>
      <c r="Z21" s="66"/>
      <c r="AA21" s="5" t="s">
        <v>6</v>
      </c>
      <c r="AB21" s="55"/>
      <c r="AC21" s="65"/>
      <c r="AD21" s="66"/>
      <c r="AE21" s="58">
        <f t="shared" si="0"/>
        <v>9</v>
      </c>
      <c r="AF21" s="119">
        <f>(E7+I7+M7+Q7+Y7+AC7+E21+I21+M21+Q21+U20+Y21+AC21)/12</f>
        <v>90.23333333333333</v>
      </c>
      <c r="AG21" s="120"/>
      <c r="AH21" s="9">
        <v>2</v>
      </c>
      <c r="AI21" s="126" t="s">
        <v>121</v>
      </c>
      <c r="AJ21" s="127"/>
      <c r="AK21" s="127"/>
      <c r="AL21" s="127"/>
      <c r="AM21" s="127"/>
      <c r="AN21" s="127"/>
      <c r="AO21" s="128"/>
    </row>
    <row r="22" spans="1:41" ht="39" customHeight="1">
      <c r="A22" s="12" t="s">
        <v>3</v>
      </c>
      <c r="B22" s="14" t="s">
        <v>96</v>
      </c>
      <c r="C22" s="5" t="s">
        <v>6</v>
      </c>
      <c r="D22" s="55">
        <v>1</v>
      </c>
      <c r="E22" s="65">
        <v>185.4</v>
      </c>
      <c r="F22" s="66"/>
      <c r="G22" s="5" t="s">
        <v>7</v>
      </c>
      <c r="H22" s="55">
        <v>0</v>
      </c>
      <c r="I22" s="65">
        <v>185.4</v>
      </c>
      <c r="J22" s="66"/>
      <c r="K22" s="5" t="s">
        <v>1</v>
      </c>
      <c r="L22" s="55">
        <v>1</v>
      </c>
      <c r="M22" s="65">
        <v>151</v>
      </c>
      <c r="N22" s="66"/>
      <c r="O22" s="5" t="s">
        <v>2</v>
      </c>
      <c r="P22" s="55">
        <v>0</v>
      </c>
      <c r="Q22" s="65">
        <v>185.4</v>
      </c>
      <c r="R22" s="66"/>
      <c r="S22" s="5" t="s">
        <v>8</v>
      </c>
      <c r="T22" s="55">
        <v>0</v>
      </c>
      <c r="U22" s="65">
        <v>185.4</v>
      </c>
      <c r="V22" s="66"/>
      <c r="W22" s="5" t="s">
        <v>4</v>
      </c>
      <c r="X22" s="55">
        <v>0</v>
      </c>
      <c r="Y22" s="65">
        <v>100</v>
      </c>
      <c r="Z22" s="66"/>
      <c r="AA22" s="5" t="s">
        <v>5</v>
      </c>
      <c r="AB22" s="55">
        <v>1</v>
      </c>
      <c r="AC22" s="147">
        <v>0</v>
      </c>
      <c r="AD22" s="148"/>
      <c r="AE22" s="58">
        <f t="shared" si="0"/>
        <v>7</v>
      </c>
      <c r="AF22" s="136">
        <f>(E8+M8+Q8+U8+Y8+AC8+E22+I22+M22+Q22+U22+Y22+AC22)/13</f>
        <v>122.15384615384616</v>
      </c>
      <c r="AG22" s="137"/>
      <c r="AH22" s="9"/>
      <c r="AI22" s="140" t="s">
        <v>123</v>
      </c>
      <c r="AJ22" s="141"/>
      <c r="AK22" s="141"/>
      <c r="AL22" s="141"/>
      <c r="AM22" s="141"/>
      <c r="AN22" s="141"/>
      <c r="AO22" s="142"/>
    </row>
    <row r="23" spans="1:41" s="6" customFormat="1" ht="39" customHeight="1">
      <c r="A23" s="12" t="s">
        <v>4</v>
      </c>
      <c r="B23" s="14" t="s">
        <v>97</v>
      </c>
      <c r="C23" s="5" t="s">
        <v>5</v>
      </c>
      <c r="D23" s="55">
        <v>0</v>
      </c>
      <c r="E23" s="65">
        <v>185.4</v>
      </c>
      <c r="F23" s="66"/>
      <c r="G23" s="5" t="s">
        <v>6</v>
      </c>
      <c r="H23" s="55">
        <v>0</v>
      </c>
      <c r="I23" s="65">
        <v>185.4</v>
      </c>
      <c r="J23" s="66"/>
      <c r="K23" s="5" t="s">
        <v>7</v>
      </c>
      <c r="L23" s="55">
        <v>1</v>
      </c>
      <c r="M23" s="65">
        <v>54</v>
      </c>
      <c r="N23" s="66"/>
      <c r="O23" s="5" t="s">
        <v>1</v>
      </c>
      <c r="P23" s="55">
        <v>1</v>
      </c>
      <c r="Q23" s="65">
        <v>185.4</v>
      </c>
      <c r="R23" s="66"/>
      <c r="S23" s="5" t="s">
        <v>2</v>
      </c>
      <c r="T23" s="55">
        <v>1</v>
      </c>
      <c r="U23" s="65">
        <v>146</v>
      </c>
      <c r="V23" s="66"/>
      <c r="W23" s="5" t="s">
        <v>3</v>
      </c>
      <c r="X23" s="55">
        <v>1</v>
      </c>
      <c r="Y23" s="65">
        <v>185.4</v>
      </c>
      <c r="Z23" s="66"/>
      <c r="AA23" s="5" t="s">
        <v>8</v>
      </c>
      <c r="AB23" s="55">
        <v>1</v>
      </c>
      <c r="AC23" s="65"/>
      <c r="AD23" s="66"/>
      <c r="AE23" s="58">
        <f t="shared" si="0"/>
        <v>9</v>
      </c>
      <c r="AF23" s="119">
        <f>(E9+I9+Q9+U9+Y9+AC9+E23+I23+M23+Q23+U23+Y23+AC23)/12</f>
        <v>136.3166666666667</v>
      </c>
      <c r="AG23" s="120"/>
      <c r="AH23" s="9">
        <v>1</v>
      </c>
      <c r="AI23" s="126" t="s">
        <v>122</v>
      </c>
      <c r="AJ23" s="127"/>
      <c r="AK23" s="127"/>
      <c r="AL23" s="127"/>
      <c r="AM23" s="127"/>
      <c r="AN23" s="127"/>
      <c r="AO23" s="128"/>
    </row>
    <row r="24" spans="1:41" s="6" customFormat="1" ht="39" customHeight="1">
      <c r="A24" s="12" t="s">
        <v>5</v>
      </c>
      <c r="B24" s="14" t="s">
        <v>98</v>
      </c>
      <c r="C24" s="5" t="s">
        <v>4</v>
      </c>
      <c r="D24" s="55">
        <v>1</v>
      </c>
      <c r="E24" s="65">
        <v>185.4</v>
      </c>
      <c r="F24" s="66"/>
      <c r="G24" s="5" t="s">
        <v>8</v>
      </c>
      <c r="H24" s="55">
        <v>0</v>
      </c>
      <c r="I24" s="65">
        <v>185.4</v>
      </c>
      <c r="J24" s="66"/>
      <c r="K24" s="5" t="s">
        <v>6</v>
      </c>
      <c r="L24" s="55">
        <v>0</v>
      </c>
      <c r="M24" s="65">
        <v>185.4</v>
      </c>
      <c r="N24" s="66"/>
      <c r="O24" s="5" t="s">
        <v>7</v>
      </c>
      <c r="P24" s="55">
        <v>0</v>
      </c>
      <c r="Q24" s="65">
        <v>161</v>
      </c>
      <c r="R24" s="66"/>
      <c r="S24" s="5" t="s">
        <v>1</v>
      </c>
      <c r="T24" s="55">
        <v>0</v>
      </c>
      <c r="U24" s="65">
        <v>94</v>
      </c>
      <c r="V24" s="66"/>
      <c r="W24" s="5" t="s">
        <v>2</v>
      </c>
      <c r="X24" s="55">
        <v>0</v>
      </c>
      <c r="Y24" s="65">
        <v>185.4</v>
      </c>
      <c r="Z24" s="66"/>
      <c r="AA24" s="5" t="s">
        <v>3</v>
      </c>
      <c r="AB24" s="55"/>
      <c r="AC24" s="65"/>
      <c r="AD24" s="66"/>
      <c r="AE24" s="58">
        <f t="shared" si="0"/>
        <v>4</v>
      </c>
      <c r="AF24" s="119">
        <f>(E10+M10+Q10+U10+Y10+AC10+E24+I24+M24+Q24+U24+Y24+AC24)/12</f>
        <v>120.33333333333333</v>
      </c>
      <c r="AG24" s="120"/>
      <c r="AH24" s="9"/>
      <c r="AI24" s="126"/>
      <c r="AJ24" s="127"/>
      <c r="AK24" s="127"/>
      <c r="AL24" s="127"/>
      <c r="AM24" s="127"/>
      <c r="AN24" s="127"/>
      <c r="AO24" s="128"/>
    </row>
    <row r="25" spans="1:41" s="6" customFormat="1" ht="39" customHeight="1">
      <c r="A25" s="12" t="s">
        <v>6</v>
      </c>
      <c r="B25" s="14" t="s">
        <v>99</v>
      </c>
      <c r="C25" s="5" t="s">
        <v>3</v>
      </c>
      <c r="D25" s="55">
        <v>0</v>
      </c>
      <c r="E25" s="65">
        <v>185.4</v>
      </c>
      <c r="F25" s="66"/>
      <c r="G25" s="5" t="s">
        <v>4</v>
      </c>
      <c r="H25" s="55">
        <v>1</v>
      </c>
      <c r="I25" s="65">
        <v>185.4</v>
      </c>
      <c r="J25" s="66"/>
      <c r="K25" s="5" t="s">
        <v>5</v>
      </c>
      <c r="L25" s="55">
        <v>1</v>
      </c>
      <c r="M25" s="65">
        <v>185.4</v>
      </c>
      <c r="N25" s="66"/>
      <c r="O25" s="5" t="s">
        <v>8</v>
      </c>
      <c r="P25" s="55">
        <v>0</v>
      </c>
      <c r="Q25" s="65">
        <v>20</v>
      </c>
      <c r="R25" s="66"/>
      <c r="S25" s="5" t="s">
        <v>7</v>
      </c>
      <c r="T25" s="55">
        <v>0</v>
      </c>
      <c r="U25" s="65">
        <v>185.4</v>
      </c>
      <c r="V25" s="66"/>
      <c r="W25" s="5" t="s">
        <v>1</v>
      </c>
      <c r="X25" s="55">
        <v>1</v>
      </c>
      <c r="Y25" s="65">
        <v>185.4</v>
      </c>
      <c r="Z25" s="66"/>
      <c r="AA25" s="5" t="s">
        <v>2</v>
      </c>
      <c r="AB25" s="55">
        <v>1</v>
      </c>
      <c r="AC25" s="65"/>
      <c r="AD25" s="66"/>
      <c r="AE25" s="58">
        <f t="shared" si="0"/>
        <v>8</v>
      </c>
      <c r="AF25" s="119">
        <f>(E11+M11+Q11+U11+Y11+AC11+E25+I25+M25+Q25+U25+Y25+AC25)/12</f>
        <v>144.15</v>
      </c>
      <c r="AG25" s="120"/>
      <c r="AH25" s="9">
        <v>3</v>
      </c>
      <c r="AI25" s="126"/>
      <c r="AJ25" s="127"/>
      <c r="AK25" s="127"/>
      <c r="AL25" s="127"/>
      <c r="AM25" s="127"/>
      <c r="AN25" s="127"/>
      <c r="AO25" s="128"/>
    </row>
    <row r="26" spans="1:41" ht="39" customHeight="1">
      <c r="A26" s="12" t="s">
        <v>7</v>
      </c>
      <c r="B26" s="14" t="s">
        <v>100</v>
      </c>
      <c r="C26" s="5" t="s">
        <v>2</v>
      </c>
      <c r="D26" s="55">
        <v>0</v>
      </c>
      <c r="E26" s="65">
        <v>12</v>
      </c>
      <c r="F26" s="66"/>
      <c r="G26" s="5" t="s">
        <v>3</v>
      </c>
      <c r="H26" s="55">
        <v>1</v>
      </c>
      <c r="I26" s="65">
        <v>110</v>
      </c>
      <c r="J26" s="66"/>
      <c r="K26" s="5" t="s">
        <v>4</v>
      </c>
      <c r="L26" s="55">
        <v>0</v>
      </c>
      <c r="M26" s="65">
        <v>162</v>
      </c>
      <c r="N26" s="66"/>
      <c r="O26" s="5" t="s">
        <v>5</v>
      </c>
      <c r="P26" s="55">
        <v>1</v>
      </c>
      <c r="Q26" s="65">
        <v>185.4</v>
      </c>
      <c r="R26" s="66"/>
      <c r="S26" s="5" t="s">
        <v>6</v>
      </c>
      <c r="T26" s="55">
        <v>1</v>
      </c>
      <c r="U26" s="65">
        <v>185.4</v>
      </c>
      <c r="V26" s="66"/>
      <c r="W26" s="5" t="s">
        <v>8</v>
      </c>
      <c r="X26" s="55">
        <v>0</v>
      </c>
      <c r="Y26" s="65">
        <v>185.4</v>
      </c>
      <c r="Z26" s="66"/>
      <c r="AA26" s="5" t="s">
        <v>1</v>
      </c>
      <c r="AB26" s="55"/>
      <c r="AC26" s="65"/>
      <c r="AD26" s="66"/>
      <c r="AE26" s="58">
        <f t="shared" si="0"/>
        <v>6</v>
      </c>
      <c r="AF26" s="119">
        <f>(E12+I12+M12+U12+Y12+AC12+E26+I26+M26+Q26+U26+Y26+AC26)/12</f>
        <v>132.05000000000004</v>
      </c>
      <c r="AG26" s="120"/>
      <c r="AH26" s="9"/>
      <c r="AI26" s="126"/>
      <c r="AJ26" s="127"/>
      <c r="AK26" s="127"/>
      <c r="AL26" s="127"/>
      <c r="AM26" s="127"/>
      <c r="AN26" s="127"/>
      <c r="AO26" s="128"/>
    </row>
    <row r="27" spans="1:41" ht="39" customHeight="1" thickBot="1">
      <c r="A27" s="15" t="s">
        <v>8</v>
      </c>
      <c r="B27" s="16" t="s">
        <v>101</v>
      </c>
      <c r="C27" s="17" t="s">
        <v>1</v>
      </c>
      <c r="D27" s="56">
        <v>1</v>
      </c>
      <c r="E27" s="79">
        <v>38.5</v>
      </c>
      <c r="F27" s="80"/>
      <c r="G27" s="17" t="s">
        <v>5</v>
      </c>
      <c r="H27" s="56">
        <v>1</v>
      </c>
      <c r="I27" s="79">
        <v>0</v>
      </c>
      <c r="J27" s="80"/>
      <c r="K27" s="17" t="s">
        <v>2</v>
      </c>
      <c r="L27" s="56">
        <v>0</v>
      </c>
      <c r="M27" s="79">
        <v>22</v>
      </c>
      <c r="N27" s="80"/>
      <c r="O27" s="17" t="s">
        <v>6</v>
      </c>
      <c r="P27" s="56">
        <v>1</v>
      </c>
      <c r="Q27" s="79">
        <v>163.5</v>
      </c>
      <c r="R27" s="80"/>
      <c r="S27" s="17" t="s">
        <v>3</v>
      </c>
      <c r="T27" s="56">
        <v>1</v>
      </c>
      <c r="U27" s="79">
        <v>25</v>
      </c>
      <c r="V27" s="80"/>
      <c r="W27" s="17" t="s">
        <v>7</v>
      </c>
      <c r="X27" s="56">
        <v>1</v>
      </c>
      <c r="Y27" s="79">
        <v>21</v>
      </c>
      <c r="Z27" s="80"/>
      <c r="AA27" s="17" t="s">
        <v>4</v>
      </c>
      <c r="AB27" s="56"/>
      <c r="AC27" s="149">
        <v>185.4</v>
      </c>
      <c r="AD27" s="150"/>
      <c r="AE27" s="59">
        <f>(D13+H13+L13+P13+T13+X13+AB13+D27+H27+L27+P27+T27+X27+AB27)</f>
        <v>7</v>
      </c>
      <c r="AF27" s="138">
        <f>(E13+M13+Q13+U13+Y13+AC13+E27+I27+M27+Q27+U27+Y27+AC27)/13</f>
        <v>117.23076923076925</v>
      </c>
      <c r="AG27" s="139"/>
      <c r="AH27" s="27">
        <v>4</v>
      </c>
      <c r="AI27" s="143" t="s">
        <v>124</v>
      </c>
      <c r="AJ27" s="144"/>
      <c r="AK27" s="144"/>
      <c r="AL27" s="144"/>
      <c r="AM27" s="144"/>
      <c r="AN27" s="144"/>
      <c r="AO27" s="145"/>
    </row>
    <row r="29" ht="12">
      <c r="AI29" s="60"/>
    </row>
  </sheetData>
  <sheetProtection/>
  <mergeCells count="171">
    <mergeCell ref="AI19:AO19"/>
    <mergeCell ref="AC27:AD27"/>
    <mergeCell ref="AF27:AG27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E27:F27"/>
    <mergeCell ref="I27:J27"/>
    <mergeCell ref="M27:N27"/>
    <mergeCell ref="Q27:R27"/>
    <mergeCell ref="U27:V27"/>
    <mergeCell ref="Y27:Z27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5:F25"/>
    <mergeCell ref="I25:J25"/>
    <mergeCell ref="M25:N25"/>
    <mergeCell ref="Q25:R25"/>
    <mergeCell ref="U25:V25"/>
    <mergeCell ref="Y25:Z25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3:F23"/>
    <mergeCell ref="I23:J23"/>
    <mergeCell ref="M23:N23"/>
    <mergeCell ref="Q23:R23"/>
    <mergeCell ref="U23:V23"/>
    <mergeCell ref="Y23:Z23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1:F21"/>
    <mergeCell ref="I21:J21"/>
    <mergeCell ref="M21:N21"/>
    <mergeCell ref="Q21:R21"/>
    <mergeCell ref="U21:V21"/>
    <mergeCell ref="Y21:Z21"/>
    <mergeCell ref="A19:AG19"/>
    <mergeCell ref="E20:F20"/>
    <mergeCell ref="I20:J20"/>
    <mergeCell ref="M20:N20"/>
    <mergeCell ref="Q20:R20"/>
    <mergeCell ref="U20:V20"/>
    <mergeCell ref="Y20:Z20"/>
    <mergeCell ref="AC20:AD20"/>
    <mergeCell ref="AF20:AG20"/>
    <mergeCell ref="AI17:AO17"/>
    <mergeCell ref="E18:F18"/>
    <mergeCell ref="I18:J18"/>
    <mergeCell ref="M18:N18"/>
    <mergeCell ref="Q18:R18"/>
    <mergeCell ref="U18:V18"/>
    <mergeCell ref="Y18:Z18"/>
    <mergeCell ref="AC18:AD18"/>
    <mergeCell ref="AF18:AG18"/>
    <mergeCell ref="AI18:AO18"/>
    <mergeCell ref="A16:AH16"/>
    <mergeCell ref="A17:B18"/>
    <mergeCell ref="C17:F17"/>
    <mergeCell ref="G17:J17"/>
    <mergeCell ref="K17:N17"/>
    <mergeCell ref="O17:R17"/>
    <mergeCell ref="S17:V17"/>
    <mergeCell ref="W17:Z17"/>
    <mergeCell ref="AA17:AD17"/>
    <mergeCell ref="AE17:AH17"/>
    <mergeCell ref="AC12:AD12"/>
    <mergeCell ref="E13:F13"/>
    <mergeCell ref="I13:J13"/>
    <mergeCell ref="M13:N13"/>
    <mergeCell ref="Q13:R13"/>
    <mergeCell ref="U13:V13"/>
    <mergeCell ref="Y13:Z13"/>
    <mergeCell ref="AC13:AD13"/>
    <mergeCell ref="E12:F12"/>
    <mergeCell ref="I12:J12"/>
    <mergeCell ref="M12:N12"/>
    <mergeCell ref="Q12:R12"/>
    <mergeCell ref="U12:V12"/>
    <mergeCell ref="Y12:Z12"/>
    <mergeCell ref="AC10:AD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E9:F9"/>
    <mergeCell ref="I9:J9"/>
    <mergeCell ref="M9:N9"/>
    <mergeCell ref="Q9:R9"/>
    <mergeCell ref="U9:V9"/>
    <mergeCell ref="Y9:Z9"/>
    <mergeCell ref="AC9:AD9"/>
    <mergeCell ref="E8:F8"/>
    <mergeCell ref="I8:J8"/>
    <mergeCell ref="M8:N8"/>
    <mergeCell ref="Q8:R8"/>
    <mergeCell ref="U8:V8"/>
    <mergeCell ref="Y8:Z8"/>
    <mergeCell ref="I7:J7"/>
    <mergeCell ref="M7:N7"/>
    <mergeCell ref="Q7:R7"/>
    <mergeCell ref="U7:V7"/>
    <mergeCell ref="Y7:Z7"/>
    <mergeCell ref="AC7:AD7"/>
    <mergeCell ref="A5:AG5"/>
    <mergeCell ref="E6:F6"/>
    <mergeCell ref="I6:J6"/>
    <mergeCell ref="M6:N6"/>
    <mergeCell ref="Q6:R6"/>
    <mergeCell ref="U6:V6"/>
    <mergeCell ref="Y6:Z6"/>
    <mergeCell ref="AC6:AD6"/>
    <mergeCell ref="AE6:AH13"/>
    <mergeCell ref="E7:F7"/>
    <mergeCell ref="AE3:AH4"/>
    <mergeCell ref="AI3:AO3"/>
    <mergeCell ref="E4:F4"/>
    <mergeCell ref="I4:J4"/>
    <mergeCell ref="M4:N4"/>
    <mergeCell ref="Q4:R4"/>
    <mergeCell ref="U4:V4"/>
    <mergeCell ref="Y4:Z4"/>
    <mergeCell ref="AC4:AD4"/>
    <mergeCell ref="AI4:AO4"/>
    <mergeCell ref="A2:AD2"/>
    <mergeCell ref="A3:B4"/>
    <mergeCell ref="C3:F3"/>
    <mergeCell ref="G3:J3"/>
    <mergeCell ref="K3:N3"/>
    <mergeCell ref="O3:R3"/>
    <mergeCell ref="S3:V3"/>
    <mergeCell ref="W3:Z3"/>
    <mergeCell ref="AA3:AD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2010-03-08T13:41:19Z</cp:lastPrinted>
  <dcterms:created xsi:type="dcterms:W3CDTF">2004-03-25T08:27:48Z</dcterms:created>
  <dcterms:modified xsi:type="dcterms:W3CDTF">2010-03-19T15:40:32Z</dcterms:modified>
  <cp:category/>
  <cp:version/>
  <cp:contentType/>
  <cp:contentStatus/>
</cp:coreProperties>
</file>